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/>
  <c r="G26"/>
  <c r="J25"/>
  <c r="K25" s="1"/>
  <c r="J24"/>
  <c r="K24" s="1"/>
  <c r="J23"/>
  <c r="K23" s="1"/>
  <c r="J22"/>
  <c r="K22" s="1"/>
  <c r="J21"/>
  <c r="K21" s="1"/>
  <c r="J20"/>
  <c r="K20" s="1"/>
  <c r="J19"/>
  <c r="K19" s="1"/>
  <c r="J7"/>
  <c r="K7" s="1"/>
  <c r="J3"/>
  <c r="K3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6"/>
  <c r="K6" s="1"/>
  <c r="J5"/>
  <c r="K5" s="1"/>
  <c r="J4"/>
  <c r="K4" s="1"/>
  <c r="G28" l="1"/>
</calcChain>
</file>

<file path=xl/sharedStrings.xml><?xml version="1.0" encoding="utf-8"?>
<sst xmlns="http://schemas.openxmlformats.org/spreadsheetml/2006/main" count="100" uniqueCount="63">
  <si>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</si>
  <si>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</si>
  <si>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</si>
  <si>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</si>
  <si>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</si>
  <si>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</si>
  <si>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</si>
  <si>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</si>
  <si>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</si>
  <si>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</si>
  <si>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</si>
  <si>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</si>
  <si>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* Il calcolo della differenza giorni viene effettuata tra la data pagamento o il 31/12 dell'anno e la scadenza pagamento</t>
  </si>
  <si>
    <t>Indicatore di tempestività dei pagamenti</t>
  </si>
  <si>
    <t>Riepilogo fatture del periodo con calcolo dell'indice di tempestività dei pagamenti - Primo trimestre 2024</t>
  </si>
  <si>
    <t>ADECCO ITALIA S.p.A.</t>
  </si>
  <si>
    <t>PROFESSIONE UFFICIO</t>
  </si>
  <si>
    <t>29</t>
  </si>
  <si>
    <t>02245870817</t>
  </si>
  <si>
    <t>02175550819</t>
  </si>
  <si>
    <t>drink &amp; Wine</t>
  </si>
  <si>
    <t>55</t>
  </si>
  <si>
    <t>01241730819</t>
  </si>
  <si>
    <t>GIACOMO SPADA</t>
  </si>
  <si>
    <t>1</t>
  </si>
  <si>
    <t>02877730818</t>
  </si>
  <si>
    <t>2 T STAMPA srls</t>
  </si>
  <si>
    <t>3</t>
  </si>
  <si>
    <t>AZOLVER ITALIA srl</t>
  </si>
  <si>
    <t>219</t>
  </si>
  <si>
    <t>4</t>
  </si>
  <si>
    <t>01190290815</t>
  </si>
  <si>
    <t>PULIDOR 2000</t>
  </si>
  <si>
    <t>01573850516</t>
  </si>
  <si>
    <t>ARUBASpA</t>
  </si>
  <si>
    <t>1328</t>
  </si>
  <si>
    <t>02045440811</t>
  </si>
  <si>
    <t>FRATELLI STRAZZERA Sas</t>
  </si>
  <si>
    <t>TD24</t>
  </si>
  <si>
    <t>2</t>
  </si>
  <si>
    <t>01898390818</t>
  </si>
  <si>
    <t>CORRAO FELICE ROBERTO srl</t>
  </si>
  <si>
    <t>73</t>
  </si>
  <si>
    <t>00273690818</t>
  </si>
  <si>
    <t>GIANNITRAPANI srl</t>
  </si>
  <si>
    <t>8</t>
  </si>
  <si>
    <t>138</t>
  </si>
  <si>
    <t>02681670812</t>
  </si>
  <si>
    <t>123 STAMPA Snc</t>
  </si>
  <si>
    <t>6</t>
  </si>
  <si>
    <t>01713890810</t>
  </si>
  <si>
    <t>COFFEE EXPRESS srl</t>
  </si>
  <si>
    <t>325</t>
  </si>
  <si>
    <t>00053810149</t>
  </si>
  <si>
    <t xml:space="preserve">BANCA POPOLARE DI SONDRIO </t>
  </si>
  <si>
    <t>1401</t>
  </si>
  <si>
    <t>112</t>
  </si>
  <si>
    <t>191</t>
  </si>
  <si>
    <t>9</t>
  </si>
  <si>
    <t>02522080817</t>
  </si>
  <si>
    <t>STUDIO SICURELLA sas</t>
  </si>
  <si>
    <t>163</t>
  </si>
  <si>
    <t>09346150155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</si>
</sst>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64" fontId="1" fillId="0" borderId="0" xfId="1" applyFont="1"/>
    <xf numFmtId="0" fontId="4" fillId="0" borderId="0" xfId="0" applyFont="1"/>
    <xf numFmtId="164" fontId="2" fillId="0" borderId="0" xfId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1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J37" sqref="J37"/>
    </sheetView>
  </sheetViews>
  <sheetFormatPr defaultRowHeight="1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4" t="s">
        <v>14</v>
      </c>
      <c r="B1" s="14"/>
      <c r="C1" s="14"/>
      <c r="D1" s="14"/>
      <c r="E1" s="14"/>
      <c r="F1" s="14"/>
    </row>
    <row r="2" spans="1:1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>
      <c r="A3" s="12">
        <v>10539160969</v>
      </c>
      <c r="B3" t="s">
        <v>15</v>
      </c>
      <c r="C3" t="s">
        <v>11</v>
      </c>
      <c r="D3" s="13">
        <v>2052</v>
      </c>
      <c r="E3" s="3">
        <v>45291</v>
      </c>
      <c r="F3" s="3">
        <v>45322</v>
      </c>
      <c r="G3" s="4">
        <v>2470.38</v>
      </c>
      <c r="H3">
        <v>1</v>
      </c>
      <c r="I3" s="3">
        <v>45315</v>
      </c>
      <c r="J3">
        <f t="shared" ref="J3:J25" si="0">IF(OR(ISBLANK(I3),ISBLANK(F3)),0,I3-F3)</f>
        <v>-7</v>
      </c>
      <c r="K3" s="4">
        <f t="shared" ref="K3:K25" si="1">G3*J3</f>
        <v>-17292.66</v>
      </c>
    </row>
    <row r="4" spans="1:11">
      <c r="A4" s="12" t="s">
        <v>18</v>
      </c>
      <c r="B4" t="s">
        <v>16</v>
      </c>
      <c r="C4" t="s">
        <v>11</v>
      </c>
      <c r="D4" s="13" t="s">
        <v>17</v>
      </c>
      <c r="E4" s="3">
        <v>45307</v>
      </c>
      <c r="F4" s="3">
        <v>45337</v>
      </c>
      <c r="G4" s="4">
        <v>147</v>
      </c>
      <c r="H4">
        <v>2</v>
      </c>
      <c r="I4" s="3">
        <v>45315</v>
      </c>
      <c r="J4">
        <f t="shared" si="0"/>
        <v>-22</v>
      </c>
      <c r="K4" s="4">
        <f t="shared" si="1"/>
        <v>-3234</v>
      </c>
    </row>
    <row r="5" spans="1:11">
      <c r="A5" s="12" t="s">
        <v>19</v>
      </c>
      <c r="B5" t="s">
        <v>20</v>
      </c>
      <c r="C5" t="s">
        <v>11</v>
      </c>
      <c r="D5" s="13" t="s">
        <v>21</v>
      </c>
      <c r="E5" s="3">
        <v>45309</v>
      </c>
      <c r="F5" s="3">
        <v>45309</v>
      </c>
      <c r="G5" s="4">
        <v>25.33</v>
      </c>
      <c r="H5">
        <v>3</v>
      </c>
      <c r="I5" s="3">
        <v>45315</v>
      </c>
      <c r="J5">
        <f t="shared" si="0"/>
        <v>6</v>
      </c>
      <c r="K5" s="4">
        <f t="shared" si="1"/>
        <v>151.97999999999999</v>
      </c>
    </row>
    <row r="6" spans="1:11">
      <c r="A6" s="12" t="s">
        <v>22</v>
      </c>
      <c r="B6" t="s">
        <v>23</v>
      </c>
      <c r="C6" t="s">
        <v>11</v>
      </c>
      <c r="D6" s="13" t="s">
        <v>24</v>
      </c>
      <c r="E6" s="3">
        <v>45308</v>
      </c>
      <c r="F6" s="3">
        <v>45308</v>
      </c>
      <c r="G6" s="4">
        <v>50</v>
      </c>
      <c r="H6">
        <v>4</v>
      </c>
      <c r="I6" s="3">
        <v>45315</v>
      </c>
      <c r="J6">
        <f t="shared" si="0"/>
        <v>7</v>
      </c>
      <c r="K6" s="4">
        <f t="shared" si="1"/>
        <v>350</v>
      </c>
    </row>
    <row r="7" spans="1:11">
      <c r="A7" s="12" t="s">
        <v>25</v>
      </c>
      <c r="B7" t="s">
        <v>26</v>
      </c>
      <c r="C7" t="s">
        <v>11</v>
      </c>
      <c r="D7" s="13" t="s">
        <v>27</v>
      </c>
      <c r="E7" s="3">
        <v>45309</v>
      </c>
      <c r="F7" s="3">
        <v>45309</v>
      </c>
      <c r="G7" s="4">
        <v>4956.66</v>
      </c>
      <c r="H7">
        <v>5</v>
      </c>
      <c r="I7" s="3">
        <v>45315</v>
      </c>
      <c r="J7">
        <f t="shared" si="0"/>
        <v>6</v>
      </c>
      <c r="K7" s="4">
        <f t="shared" si="1"/>
        <v>29739.96</v>
      </c>
    </row>
    <row r="8" spans="1:11">
      <c r="A8" s="13" t="s">
        <v>62</v>
      </c>
      <c r="B8" t="s">
        <v>28</v>
      </c>
      <c r="C8" t="s">
        <v>11</v>
      </c>
      <c r="D8" s="13" t="s">
        <v>29</v>
      </c>
      <c r="E8" s="3">
        <v>45310</v>
      </c>
      <c r="F8" s="3">
        <v>45340</v>
      </c>
      <c r="G8" s="4">
        <v>145</v>
      </c>
      <c r="H8">
        <v>7</v>
      </c>
      <c r="I8" s="3">
        <v>45315</v>
      </c>
      <c r="J8">
        <f t="shared" si="0"/>
        <v>-25</v>
      </c>
      <c r="K8" s="4">
        <f t="shared" si="1"/>
        <v>-3625</v>
      </c>
    </row>
    <row r="9" spans="1:11">
      <c r="A9" s="12" t="s">
        <v>25</v>
      </c>
      <c r="B9" t="s">
        <v>26</v>
      </c>
      <c r="C9" t="s">
        <v>11</v>
      </c>
      <c r="D9" s="13" t="s">
        <v>30</v>
      </c>
      <c r="E9" s="3">
        <v>45310</v>
      </c>
      <c r="F9" s="3">
        <v>45310</v>
      </c>
      <c r="G9" s="4">
        <v>34.799999999999997</v>
      </c>
      <c r="H9">
        <v>6</v>
      </c>
      <c r="I9" s="3">
        <v>45315</v>
      </c>
      <c r="J9">
        <f t="shared" si="0"/>
        <v>5</v>
      </c>
      <c r="K9" s="4">
        <f t="shared" si="1"/>
        <v>174</v>
      </c>
    </row>
    <row r="10" spans="1:11">
      <c r="A10" s="12" t="s">
        <v>31</v>
      </c>
      <c r="B10" t="s">
        <v>32</v>
      </c>
      <c r="C10" t="s">
        <v>11</v>
      </c>
      <c r="D10" s="13" t="s">
        <v>30</v>
      </c>
      <c r="E10" s="3">
        <v>45322</v>
      </c>
      <c r="F10" s="3">
        <v>45322</v>
      </c>
      <c r="G10" s="4">
        <v>300</v>
      </c>
      <c r="H10">
        <v>12</v>
      </c>
      <c r="I10" s="3">
        <v>45337</v>
      </c>
      <c r="J10">
        <f t="shared" si="0"/>
        <v>15</v>
      </c>
      <c r="K10" s="4">
        <f t="shared" si="1"/>
        <v>4500</v>
      </c>
    </row>
    <row r="11" spans="1:11">
      <c r="A11" s="12" t="s">
        <v>33</v>
      </c>
      <c r="B11" t="s">
        <v>34</v>
      </c>
      <c r="C11" t="s">
        <v>11</v>
      </c>
      <c r="D11" s="13" t="s">
        <v>35</v>
      </c>
      <c r="E11" s="3">
        <v>45322</v>
      </c>
      <c r="F11" s="3">
        <v>45322</v>
      </c>
      <c r="G11" s="4">
        <v>55</v>
      </c>
      <c r="H11">
        <v>13</v>
      </c>
      <c r="I11" s="3">
        <v>45320</v>
      </c>
      <c r="J11">
        <f t="shared" si="0"/>
        <v>-2</v>
      </c>
      <c r="K11" s="4">
        <f t="shared" si="1"/>
        <v>-110</v>
      </c>
    </row>
    <row r="12" spans="1:11">
      <c r="A12" s="12" t="s">
        <v>36</v>
      </c>
      <c r="B12" t="s">
        <v>37</v>
      </c>
      <c r="C12" t="s">
        <v>38</v>
      </c>
      <c r="D12" s="13" t="s">
        <v>39</v>
      </c>
      <c r="E12" s="3">
        <v>45322</v>
      </c>
      <c r="F12" s="3"/>
      <c r="G12" s="4">
        <v>81.64</v>
      </c>
      <c r="H12">
        <v>14</v>
      </c>
      <c r="I12" s="3">
        <v>45337</v>
      </c>
      <c r="J12">
        <f t="shared" si="0"/>
        <v>0</v>
      </c>
      <c r="K12" s="4">
        <f t="shared" si="1"/>
        <v>0</v>
      </c>
    </row>
    <row r="13" spans="1:11">
      <c r="A13" s="12" t="s">
        <v>40</v>
      </c>
      <c r="B13" t="s">
        <v>41</v>
      </c>
      <c r="C13" t="s">
        <v>11</v>
      </c>
      <c r="D13" s="13" t="s">
        <v>42</v>
      </c>
      <c r="E13" s="3">
        <v>45322</v>
      </c>
      <c r="F13" s="3">
        <v>45351</v>
      </c>
      <c r="G13" s="4">
        <v>440.3</v>
      </c>
      <c r="H13">
        <v>15</v>
      </c>
      <c r="I13" s="3">
        <v>45337</v>
      </c>
      <c r="J13">
        <f t="shared" si="0"/>
        <v>-14</v>
      </c>
      <c r="K13" s="4">
        <f t="shared" si="1"/>
        <v>-6164.2</v>
      </c>
    </row>
    <row r="14" spans="1:11">
      <c r="A14" s="12" t="s">
        <v>43</v>
      </c>
      <c r="B14" t="s">
        <v>44</v>
      </c>
      <c r="C14" t="s">
        <v>11</v>
      </c>
      <c r="D14" s="13" t="s">
        <v>45</v>
      </c>
      <c r="E14" s="3">
        <v>45329</v>
      </c>
      <c r="F14" s="3">
        <v>45329</v>
      </c>
      <c r="G14" s="4">
        <v>33.44</v>
      </c>
      <c r="H14">
        <v>16</v>
      </c>
      <c r="I14" s="3">
        <v>45337</v>
      </c>
      <c r="J14">
        <f t="shared" si="0"/>
        <v>8</v>
      </c>
      <c r="K14" s="4">
        <f t="shared" si="1"/>
        <v>267.52</v>
      </c>
    </row>
    <row r="15" spans="1:11">
      <c r="A15" s="12">
        <v>10539160969</v>
      </c>
      <c r="B15" t="s">
        <v>15</v>
      </c>
      <c r="C15" t="s">
        <v>11</v>
      </c>
      <c r="D15" s="13" t="s">
        <v>46</v>
      </c>
      <c r="E15" s="3">
        <v>45322</v>
      </c>
      <c r="F15" s="3">
        <v>45351</v>
      </c>
      <c r="G15" s="4">
        <v>3429.72</v>
      </c>
      <c r="H15">
        <v>17</v>
      </c>
      <c r="I15" s="3">
        <v>45350</v>
      </c>
      <c r="J15">
        <f t="shared" si="0"/>
        <v>-1</v>
      </c>
      <c r="K15" s="4">
        <f t="shared" si="1"/>
        <v>-3429.72</v>
      </c>
    </row>
    <row r="16" spans="1:11">
      <c r="A16" s="12" t="s">
        <v>47</v>
      </c>
      <c r="B16" t="s">
        <v>48</v>
      </c>
      <c r="C16" t="s">
        <v>11</v>
      </c>
      <c r="D16" s="13" t="s">
        <v>45</v>
      </c>
      <c r="E16" s="3">
        <v>45335</v>
      </c>
      <c r="F16" s="3">
        <v>45335</v>
      </c>
      <c r="G16" s="4">
        <v>200</v>
      </c>
      <c r="H16">
        <v>18</v>
      </c>
      <c r="I16" s="3">
        <v>45307</v>
      </c>
      <c r="J16">
        <f t="shared" si="0"/>
        <v>-28</v>
      </c>
      <c r="K16" s="4">
        <f t="shared" si="1"/>
        <v>-5600</v>
      </c>
    </row>
    <row r="17" spans="1:11">
      <c r="A17" s="12" t="s">
        <v>31</v>
      </c>
      <c r="B17" t="s">
        <v>32</v>
      </c>
      <c r="C17" t="s">
        <v>11</v>
      </c>
      <c r="D17" s="13" t="s">
        <v>49</v>
      </c>
      <c r="E17" s="3">
        <v>45351</v>
      </c>
      <c r="F17" s="3">
        <v>45351</v>
      </c>
      <c r="G17" s="4">
        <v>240</v>
      </c>
      <c r="H17">
        <v>21</v>
      </c>
      <c r="I17" s="3">
        <v>45358</v>
      </c>
      <c r="J17">
        <f t="shared" si="0"/>
        <v>7</v>
      </c>
      <c r="K17" s="4">
        <f t="shared" si="1"/>
        <v>1680</v>
      </c>
    </row>
    <row r="18" spans="1:11">
      <c r="A18" s="12" t="s">
        <v>50</v>
      </c>
      <c r="B18" t="s">
        <v>51</v>
      </c>
      <c r="C18" t="s">
        <v>11</v>
      </c>
      <c r="D18" s="13" t="s">
        <v>39</v>
      </c>
      <c r="E18" s="3">
        <v>45357</v>
      </c>
      <c r="F18" s="3">
        <v>45357</v>
      </c>
      <c r="G18" s="4">
        <v>118</v>
      </c>
      <c r="H18">
        <v>22</v>
      </c>
      <c r="I18" s="3">
        <v>45358</v>
      </c>
      <c r="J18">
        <f t="shared" si="0"/>
        <v>1</v>
      </c>
      <c r="K18" s="4">
        <f t="shared" si="1"/>
        <v>118</v>
      </c>
    </row>
    <row r="19" spans="1:11">
      <c r="A19" s="12">
        <v>10539160969</v>
      </c>
      <c r="B19" t="s">
        <v>15</v>
      </c>
      <c r="C19" t="s">
        <v>11</v>
      </c>
      <c r="D19" s="13" t="s">
        <v>52</v>
      </c>
      <c r="E19" s="3">
        <v>45351</v>
      </c>
      <c r="F19" s="3">
        <v>45382</v>
      </c>
      <c r="G19" s="4">
        <v>3101.53</v>
      </c>
      <c r="H19">
        <v>26</v>
      </c>
      <c r="I19" s="3">
        <v>45377</v>
      </c>
      <c r="J19">
        <f t="shared" si="0"/>
        <v>-5</v>
      </c>
      <c r="K19" s="4">
        <f t="shared" si="1"/>
        <v>-15507.650000000001</v>
      </c>
    </row>
    <row r="20" spans="1:11">
      <c r="A20" s="12" t="s">
        <v>53</v>
      </c>
      <c r="B20" t="s">
        <v>54</v>
      </c>
      <c r="C20" t="s">
        <v>11</v>
      </c>
      <c r="D20" s="13" t="s">
        <v>55</v>
      </c>
      <c r="E20" s="3">
        <v>45364</v>
      </c>
      <c r="F20" s="3"/>
      <c r="G20" s="4">
        <v>370.44</v>
      </c>
      <c r="H20">
        <v>27</v>
      </c>
      <c r="I20" s="3">
        <v>45377</v>
      </c>
      <c r="J20">
        <f t="shared" si="0"/>
        <v>0</v>
      </c>
      <c r="K20" s="4">
        <f t="shared" si="1"/>
        <v>0</v>
      </c>
    </row>
    <row r="21" spans="1:11">
      <c r="A21" s="12" t="s">
        <v>18</v>
      </c>
      <c r="B21" t="s">
        <v>16</v>
      </c>
      <c r="C21" t="s">
        <v>11</v>
      </c>
      <c r="D21" s="13" t="s">
        <v>56</v>
      </c>
      <c r="E21" s="3">
        <v>45352</v>
      </c>
      <c r="F21" s="3">
        <v>45381</v>
      </c>
      <c r="G21" s="4">
        <v>110.37</v>
      </c>
      <c r="H21">
        <v>28</v>
      </c>
      <c r="I21" s="3">
        <v>45377</v>
      </c>
      <c r="J21">
        <f t="shared" si="0"/>
        <v>-4</v>
      </c>
      <c r="K21" s="4">
        <f t="shared" si="1"/>
        <v>-441.48</v>
      </c>
    </row>
    <row r="22" spans="1:11">
      <c r="A22" s="12" t="s">
        <v>40</v>
      </c>
      <c r="B22" t="s">
        <v>41</v>
      </c>
      <c r="C22" t="s">
        <v>11</v>
      </c>
      <c r="D22" s="13" t="s">
        <v>57</v>
      </c>
      <c r="E22" s="3">
        <v>45378</v>
      </c>
      <c r="F22" s="3">
        <v>45409</v>
      </c>
      <c r="G22" s="4">
        <v>71.5</v>
      </c>
      <c r="H22">
        <v>29</v>
      </c>
      <c r="I22" s="3">
        <v>45390</v>
      </c>
      <c r="J22">
        <f t="shared" si="0"/>
        <v>-19</v>
      </c>
      <c r="K22" s="4">
        <f t="shared" si="1"/>
        <v>-1358.5</v>
      </c>
    </row>
    <row r="23" spans="1:11">
      <c r="A23" s="12" t="s">
        <v>31</v>
      </c>
      <c r="B23" t="s">
        <v>32</v>
      </c>
      <c r="C23" t="s">
        <v>11</v>
      </c>
      <c r="D23" s="13" t="s">
        <v>58</v>
      </c>
      <c r="E23" s="3">
        <v>45381</v>
      </c>
      <c r="F23" s="3">
        <v>45381</v>
      </c>
      <c r="G23" s="4">
        <v>240</v>
      </c>
      <c r="H23">
        <v>30</v>
      </c>
      <c r="I23" s="3">
        <v>45390</v>
      </c>
      <c r="J23">
        <f t="shared" si="0"/>
        <v>9</v>
      </c>
      <c r="K23" s="4">
        <f t="shared" si="1"/>
        <v>2160</v>
      </c>
    </row>
    <row r="24" spans="1:11">
      <c r="A24" s="12" t="s">
        <v>59</v>
      </c>
      <c r="B24" t="s">
        <v>60</v>
      </c>
      <c r="C24" t="s">
        <v>11</v>
      </c>
      <c r="D24" s="13" t="s">
        <v>61</v>
      </c>
      <c r="E24" s="3">
        <v>45358</v>
      </c>
      <c r="F24" s="3">
        <v>45358</v>
      </c>
      <c r="G24" s="4">
        <v>89.61</v>
      </c>
      <c r="H24">
        <v>31</v>
      </c>
      <c r="I24" s="3">
        <v>45358</v>
      </c>
      <c r="J24">
        <f t="shared" si="0"/>
        <v>0</v>
      </c>
      <c r="K24" s="4">
        <f t="shared" si="1"/>
        <v>0</v>
      </c>
    </row>
    <row r="25" spans="1:11">
      <c r="A25" s="13">
        <v>10539160969</v>
      </c>
      <c r="B25" t="s">
        <v>15</v>
      </c>
      <c r="C25" t="s">
        <v>11</v>
      </c>
      <c r="D25" s="15">
        <v>495</v>
      </c>
      <c r="E25" s="3">
        <v>45382</v>
      </c>
      <c r="F25" s="3">
        <v>45412</v>
      </c>
      <c r="G25" s="4">
        <v>3040.75</v>
      </c>
      <c r="H25">
        <v>37</v>
      </c>
      <c r="I25" s="3">
        <v>45414</v>
      </c>
      <c r="J25">
        <f t="shared" si="0"/>
        <v>2</v>
      </c>
      <c r="K25" s="4">
        <f t="shared" si="1"/>
        <v>6081.5</v>
      </c>
    </row>
    <row r="26" spans="1:11">
      <c r="A26" s="5" t="s">
        <v>12</v>
      </c>
      <c r="G26" s="6">
        <f>SUBTOTAL(109,G3:G25)</f>
        <v>19751.47</v>
      </c>
      <c r="K26" s="7">
        <f>SUBTOTAL(109,K3:K25)</f>
        <v>-11540.250000000004</v>
      </c>
    </row>
    <row r="27" spans="1:11">
      <c r="A27" s="5"/>
      <c r="K27" s="8"/>
    </row>
    <row r="28" spans="1:11">
      <c r="C28" s="9"/>
      <c r="D28" s="10"/>
      <c r="F28" s="9" t="s">
        <v>13</v>
      </c>
      <c r="G28" s="11">
        <f>K26/G26</f>
        <v>-0.58427296803731588</v>
      </c>
    </row>
  </sheetData>
  <mergeCells count="1">
    <mergeCell ref="A1:F1"/>
  </mergeCells>
  <pageMargins left="0.7" right="0.7" top="0.75" bottom="0.75" header="0.3" footer="0.3"/>
  <ignoredErrors>
    <ignoredError sqref="A4:A7 D4:D7 A8:A14 A16:A18 A20:A24 D8:D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dcterms:created xsi:type="dcterms:W3CDTF">2015-06-05T18:19:34Z</dcterms:created>
  <dcterms:modified xsi:type="dcterms:W3CDTF">2024-10-31T10:33:30Z</dcterms:modified>
</cp:coreProperties>
</file>