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K28" s="1"/>
  <c r="J23"/>
  <c r="K23" s="1"/>
  <c r="J24"/>
  <c r="K24" s="1"/>
  <c r="J27"/>
  <c r="K27" s="1"/>
  <c r="J26"/>
  <c r="K26" s="1"/>
  <c r="J25"/>
  <c r="K25" s="1"/>
  <c r="J22"/>
  <c r="K22" s="1"/>
  <c r="J21"/>
  <c r="K21" s="1"/>
  <c r="J20"/>
  <c r="K20" s="1"/>
  <c r="J19"/>
  <c r="K19" s="1"/>
  <c r="J18"/>
  <c r="K18" s="1"/>
  <c r="J3"/>
  <c r="K3" s="1"/>
  <c r="G29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6"/>
  <c r="K6" s="1"/>
  <c r="J7"/>
  <c r="K7" s="1"/>
  <c r="J5"/>
  <c r="K5" s="1"/>
  <c r="J4"/>
  <c r="K4" s="1"/>
  <c r="K29" l="1"/>
  <c r="G31" s="1"/>
</calcChain>
</file>

<file path=xl/sharedStrings.xml><?xml version="1.0" encoding="utf-8"?>
<sst xmlns="http://schemas.openxmlformats.org/spreadsheetml/2006/main" count="98" uniqueCount="57">
  <si>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</si>
  <si>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</si>
  <si>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</si>
  <si>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</si>
  <si>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</si>
  <si>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</si>
  <si>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</si>
  <si>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</si>
  <si>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</si>
  <si>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</si>
  <si>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</si>
  <si>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</si>
  <si>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</si>
  <si>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</si>
  <si>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</si>
  <si>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Quarto trimestre 2023</t>
  </si>
  <si>
    <t>01190290815</t>
  </si>
  <si>
    <t>PULIDOR 2000</t>
  </si>
  <si>
    <t>02245870817</t>
  </si>
  <si>
    <t>PROFESSIONE UFFICIO</t>
  </si>
  <si>
    <t>09346150155</t>
  </si>
  <si>
    <t>AZOLVER srl</t>
  </si>
  <si>
    <t>01879020517</t>
  </si>
  <si>
    <t>ARUBA PEC</t>
  </si>
  <si>
    <t>TD02</t>
  </si>
  <si>
    <t>ADECCO ITALIA Spa</t>
  </si>
  <si>
    <t>Avv. LUCA RIZZITANO</t>
  </si>
  <si>
    <t>Rag. RICEVUTO BEATRICE</t>
  </si>
  <si>
    <t>05820350824</t>
  </si>
  <si>
    <t>01736450816</t>
  </si>
  <si>
    <t>02388090819</t>
  </si>
  <si>
    <t>Rag. PANTALEO MASSIMO</t>
  </si>
  <si>
    <t>01830310817</t>
  </si>
  <si>
    <t>Rag. MAURIZIO SAFINA</t>
  </si>
  <si>
    <t>01898390818</t>
  </si>
  <si>
    <t>CORRAO FELICE ROBERTO srl</t>
  </si>
  <si>
    <t>Ing. MAURO TITONE</t>
  </si>
  <si>
    <t>74</t>
  </si>
  <si>
    <t>1895</t>
  </si>
  <si>
    <t>36</t>
  </si>
  <si>
    <t>595</t>
  </si>
  <si>
    <t>01114601006</t>
  </si>
  <si>
    <t>POSTE ITALIANE Spa</t>
  </si>
  <si>
    <t>TD24</t>
  </si>
  <si>
    <t>6827013912</t>
  </si>
  <si>
    <t>ENEL Spa - Riepilogo semestrale</t>
  </si>
  <si>
    <t>PAE0043625</t>
  </si>
  <si>
    <t>FASTWEB Spa - Riepilogo semestrale</t>
  </si>
  <si>
    <t>626</t>
  </si>
  <si>
    <t>643</t>
  </si>
  <si>
    <t>03487840104</t>
  </si>
  <si>
    <t>RINA SERVICE Spa</t>
  </si>
  <si>
    <t>23F9-022079</t>
  </si>
  <si>
    <t>01602840819</t>
  </si>
  <si>
    <t>RENDA GIOVANNI &amp; C. sas</t>
  </si>
  <si>
    <t>1</t>
  </si>
  <si>
    <t>02170960815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</si>
</sst>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29" sqref="K29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7.7109375" customWidth="1"/>
    <col min="11" max="11" width="16.7109375" customWidth="1"/>
  </cols>
  <sheetData>
    <row r="1" spans="1:11">
      <c r="A1" s="13" t="s">
        <v>15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16</v>
      </c>
      <c r="B3" t="s">
        <v>17</v>
      </c>
      <c r="C3" t="s">
        <v>11</v>
      </c>
      <c r="D3" s="12">
        <v>28</v>
      </c>
      <c r="E3" s="3">
        <v>45201</v>
      </c>
      <c r="F3" s="3">
        <v>45201</v>
      </c>
      <c r="G3" s="4">
        <v>240</v>
      </c>
      <c r="H3">
        <v>123</v>
      </c>
      <c r="I3" s="3">
        <v>45223</v>
      </c>
      <c r="J3">
        <f t="shared" ref="J3:J17" si="0">IF(OR(ISBLANK(I3),ISBLANK(F3)),0,I3-F3)</f>
        <v>22</v>
      </c>
      <c r="K3" s="4">
        <f t="shared" ref="K3:K17" si="1">G3*J3</f>
        <v>5280</v>
      </c>
    </row>
    <row r="4" spans="1:11">
      <c r="A4" s="12" t="s">
        <v>18</v>
      </c>
      <c r="B4" t="s">
        <v>19</v>
      </c>
      <c r="C4" t="s">
        <v>11</v>
      </c>
      <c r="D4" s="12">
        <v>474</v>
      </c>
      <c r="E4" s="3">
        <v>45203</v>
      </c>
      <c r="F4" s="3">
        <v>45203</v>
      </c>
      <c r="G4" s="4">
        <v>70.39</v>
      </c>
      <c r="H4">
        <v>124</v>
      </c>
      <c r="I4" s="3">
        <v>45223</v>
      </c>
      <c r="J4">
        <f t="shared" si="0"/>
        <v>20</v>
      </c>
      <c r="K4" s="4">
        <f t="shared" si="1"/>
        <v>1407.8</v>
      </c>
    </row>
    <row r="5" spans="1:11">
      <c r="A5" s="12" t="s">
        <v>20</v>
      </c>
      <c r="B5" t="s">
        <v>21</v>
      </c>
      <c r="C5" t="s">
        <v>11</v>
      </c>
      <c r="D5" s="12">
        <v>4508</v>
      </c>
      <c r="E5" s="3">
        <v>45212</v>
      </c>
      <c r="F5" s="3">
        <v>45242</v>
      </c>
      <c r="G5" s="4">
        <v>145</v>
      </c>
      <c r="H5">
        <v>125</v>
      </c>
      <c r="I5" s="3">
        <v>45223</v>
      </c>
      <c r="J5">
        <f t="shared" si="0"/>
        <v>-19</v>
      </c>
      <c r="K5" s="4">
        <f t="shared" si="1"/>
        <v>-2755</v>
      </c>
    </row>
    <row r="6" spans="1:11">
      <c r="A6" s="12" t="s">
        <v>22</v>
      </c>
      <c r="B6" t="s">
        <v>23</v>
      </c>
      <c r="C6" t="s">
        <v>24</v>
      </c>
      <c r="D6" s="12">
        <v>9567</v>
      </c>
      <c r="E6" s="3">
        <v>45230</v>
      </c>
      <c r="F6" s="3"/>
      <c r="G6" s="4">
        <v>200</v>
      </c>
      <c r="H6">
        <v>126</v>
      </c>
      <c r="I6" s="3">
        <v>45209</v>
      </c>
      <c r="J6">
        <f t="shared" si="0"/>
        <v>0</v>
      </c>
      <c r="K6" s="4">
        <f t="shared" si="1"/>
        <v>0</v>
      </c>
    </row>
    <row r="7" spans="1:11">
      <c r="A7" s="12" t="s">
        <v>22</v>
      </c>
      <c r="B7" t="s">
        <v>23</v>
      </c>
      <c r="C7" t="s">
        <v>24</v>
      </c>
      <c r="D7" s="12">
        <v>9568</v>
      </c>
      <c r="E7" s="3">
        <v>45230</v>
      </c>
      <c r="F7" s="3"/>
      <c r="G7" s="4">
        <v>150</v>
      </c>
      <c r="H7">
        <v>126</v>
      </c>
      <c r="I7" s="3">
        <v>45217</v>
      </c>
      <c r="J7">
        <f>IF(OR(ISBLANK(I7),ISBLANK(F7)),0,I7-F7)</f>
        <v>0</v>
      </c>
      <c r="K7" s="4">
        <f>G7*J7</f>
        <v>0</v>
      </c>
    </row>
    <row r="8" spans="1:11">
      <c r="A8" s="12">
        <v>10539160969</v>
      </c>
      <c r="B8" t="s">
        <v>25</v>
      </c>
      <c r="C8" t="s">
        <v>11</v>
      </c>
      <c r="D8" s="12">
        <v>1727</v>
      </c>
      <c r="E8" s="3">
        <v>45230</v>
      </c>
      <c r="F8" s="3">
        <v>45260</v>
      </c>
      <c r="G8" s="4">
        <v>2791.12</v>
      </c>
      <c r="H8">
        <v>132</v>
      </c>
      <c r="I8" s="3">
        <v>45240</v>
      </c>
      <c r="J8">
        <f t="shared" si="0"/>
        <v>-20</v>
      </c>
      <c r="K8" s="4">
        <f t="shared" si="1"/>
        <v>-55822.399999999994</v>
      </c>
    </row>
    <row r="9" spans="1:11">
      <c r="A9" s="12" t="s">
        <v>18</v>
      </c>
      <c r="B9" t="s">
        <v>19</v>
      </c>
      <c r="C9" t="s">
        <v>11</v>
      </c>
      <c r="D9" s="12">
        <v>545</v>
      </c>
      <c r="E9" s="3">
        <v>45258</v>
      </c>
      <c r="F9" s="3">
        <v>45258</v>
      </c>
      <c r="G9" s="4">
        <v>147</v>
      </c>
      <c r="H9">
        <v>135</v>
      </c>
      <c r="I9" s="3">
        <v>45259</v>
      </c>
      <c r="J9">
        <f t="shared" si="0"/>
        <v>1</v>
      </c>
      <c r="K9" s="4">
        <f t="shared" si="1"/>
        <v>147</v>
      </c>
    </row>
    <row r="10" spans="1:11">
      <c r="A10" s="12" t="s">
        <v>16</v>
      </c>
      <c r="B10" t="s">
        <v>17</v>
      </c>
      <c r="C10" t="s">
        <v>11</v>
      </c>
      <c r="D10" s="12">
        <v>32</v>
      </c>
      <c r="E10" s="3">
        <v>45257</v>
      </c>
      <c r="F10" s="3">
        <v>45257</v>
      </c>
      <c r="G10" s="4">
        <v>240</v>
      </c>
      <c r="H10">
        <v>144</v>
      </c>
      <c r="I10" s="3">
        <v>45259</v>
      </c>
      <c r="J10">
        <f t="shared" si="0"/>
        <v>2</v>
      </c>
      <c r="K10" s="4">
        <f t="shared" si="1"/>
        <v>480</v>
      </c>
    </row>
    <row r="11" spans="1:11">
      <c r="A11" s="12" t="s">
        <v>28</v>
      </c>
      <c r="B11" t="s">
        <v>26</v>
      </c>
      <c r="C11" t="s">
        <v>12</v>
      </c>
      <c r="D11" s="12">
        <v>1</v>
      </c>
      <c r="E11" s="3">
        <v>45257</v>
      </c>
      <c r="F11" s="3">
        <v>45257</v>
      </c>
      <c r="G11" s="4">
        <v>1263.56</v>
      </c>
      <c r="H11">
        <v>145</v>
      </c>
      <c r="I11" s="3">
        <v>45259</v>
      </c>
      <c r="J11">
        <f t="shared" si="0"/>
        <v>2</v>
      </c>
      <c r="K11" s="4">
        <f t="shared" si="1"/>
        <v>2527.12</v>
      </c>
    </row>
    <row r="12" spans="1:11">
      <c r="A12" s="12" t="s">
        <v>29</v>
      </c>
      <c r="B12" t="s">
        <v>27</v>
      </c>
      <c r="C12" t="s">
        <v>12</v>
      </c>
      <c r="D12" s="12">
        <v>74</v>
      </c>
      <c r="E12" s="3">
        <v>45253</v>
      </c>
      <c r="F12" s="3"/>
      <c r="G12" s="4">
        <v>350</v>
      </c>
      <c r="H12">
        <v>147</v>
      </c>
      <c r="I12" s="3">
        <v>45259</v>
      </c>
      <c r="J12">
        <f t="shared" si="0"/>
        <v>0</v>
      </c>
      <c r="K12" s="4">
        <f t="shared" si="1"/>
        <v>0</v>
      </c>
    </row>
    <row r="13" spans="1:11">
      <c r="A13" s="12" t="s">
        <v>30</v>
      </c>
      <c r="B13" t="s">
        <v>31</v>
      </c>
      <c r="C13" t="s">
        <v>12</v>
      </c>
      <c r="D13" s="12">
        <v>108</v>
      </c>
      <c r="E13" s="3">
        <v>45253</v>
      </c>
      <c r="F13" s="3"/>
      <c r="G13" s="4">
        <v>156</v>
      </c>
      <c r="H13">
        <v>149</v>
      </c>
      <c r="I13" s="3">
        <v>45259</v>
      </c>
      <c r="J13">
        <f t="shared" si="0"/>
        <v>0</v>
      </c>
      <c r="K13" s="4">
        <f t="shared" si="1"/>
        <v>0</v>
      </c>
    </row>
    <row r="14" spans="1:11">
      <c r="A14" s="12" t="s">
        <v>16</v>
      </c>
      <c r="B14" t="s">
        <v>17</v>
      </c>
      <c r="C14" t="s">
        <v>11</v>
      </c>
      <c r="D14" s="12">
        <v>34</v>
      </c>
      <c r="E14" s="3">
        <v>45260</v>
      </c>
      <c r="F14" s="3">
        <v>45260</v>
      </c>
      <c r="G14" s="4">
        <v>240</v>
      </c>
      <c r="H14">
        <v>151</v>
      </c>
      <c r="I14" s="3">
        <v>45267</v>
      </c>
      <c r="J14">
        <f t="shared" si="0"/>
        <v>7</v>
      </c>
      <c r="K14" s="4">
        <f t="shared" si="1"/>
        <v>1680</v>
      </c>
    </row>
    <row r="15" spans="1:11">
      <c r="A15" s="12" t="s">
        <v>32</v>
      </c>
      <c r="B15" t="s">
        <v>33</v>
      </c>
      <c r="C15" t="s">
        <v>12</v>
      </c>
      <c r="D15" s="12">
        <v>30</v>
      </c>
      <c r="E15" s="3">
        <v>45260</v>
      </c>
      <c r="F15" s="3"/>
      <c r="G15" s="4">
        <v>520</v>
      </c>
      <c r="H15">
        <v>152</v>
      </c>
      <c r="I15" s="3">
        <v>45267</v>
      </c>
      <c r="J15">
        <f t="shared" si="0"/>
        <v>0</v>
      </c>
      <c r="K15" s="4">
        <f t="shared" si="1"/>
        <v>0</v>
      </c>
    </row>
    <row r="16" spans="1:11">
      <c r="A16" s="12" t="s">
        <v>34</v>
      </c>
      <c r="B16" t="s">
        <v>35</v>
      </c>
      <c r="C16" t="s">
        <v>11</v>
      </c>
      <c r="D16" s="12">
        <v>608</v>
      </c>
      <c r="E16" s="3">
        <v>45264</v>
      </c>
      <c r="F16" s="3">
        <v>45295</v>
      </c>
      <c r="G16" s="4">
        <v>340</v>
      </c>
      <c r="H16">
        <v>153</v>
      </c>
      <c r="I16" s="3">
        <v>45267</v>
      </c>
      <c r="J16">
        <f t="shared" si="0"/>
        <v>-28</v>
      </c>
      <c r="K16" s="4">
        <f t="shared" si="1"/>
        <v>-9520</v>
      </c>
    </row>
    <row r="17" spans="1:11">
      <c r="A17" s="12" t="s">
        <v>34</v>
      </c>
      <c r="B17" t="s">
        <v>35</v>
      </c>
      <c r="C17" t="s">
        <v>11</v>
      </c>
      <c r="D17" s="12">
        <v>609</v>
      </c>
      <c r="E17" s="3">
        <v>45265</v>
      </c>
      <c r="F17" s="3">
        <v>45296</v>
      </c>
      <c r="G17" s="4">
        <v>28</v>
      </c>
      <c r="H17">
        <v>154</v>
      </c>
      <c r="I17" s="3">
        <v>45267</v>
      </c>
      <c r="J17">
        <f t="shared" si="0"/>
        <v>-29</v>
      </c>
      <c r="K17" s="4">
        <f t="shared" si="1"/>
        <v>-812</v>
      </c>
    </row>
    <row r="18" spans="1:11">
      <c r="A18" s="12" t="s">
        <v>56</v>
      </c>
      <c r="B18" t="s">
        <v>36</v>
      </c>
      <c r="C18" t="s">
        <v>11</v>
      </c>
      <c r="D18" s="12" t="s">
        <v>37</v>
      </c>
      <c r="E18" s="3">
        <v>45261</v>
      </c>
      <c r="F18" s="3">
        <v>45261</v>
      </c>
      <c r="G18" s="4">
        <v>156</v>
      </c>
      <c r="H18">
        <v>155</v>
      </c>
      <c r="I18" s="3">
        <v>45267</v>
      </c>
      <c r="J18">
        <f t="shared" ref="J18:J27" si="2">IF(OR(ISBLANK(I18),ISBLANK(F18)),0,I18-F18)</f>
        <v>6</v>
      </c>
      <c r="K18" s="4">
        <f t="shared" ref="K18:K27" si="3">G18*J18</f>
        <v>936</v>
      </c>
    </row>
    <row r="19" spans="1:11">
      <c r="A19" s="12">
        <v>10539160969</v>
      </c>
      <c r="B19" t="s">
        <v>25</v>
      </c>
      <c r="C19" t="s">
        <v>11</v>
      </c>
      <c r="D19" s="12" t="s">
        <v>38</v>
      </c>
      <c r="E19" s="3">
        <v>45260</v>
      </c>
      <c r="F19" s="3">
        <v>45291</v>
      </c>
      <c r="G19" s="4">
        <v>2590.14</v>
      </c>
      <c r="H19">
        <v>156</v>
      </c>
      <c r="I19" s="3">
        <v>45282</v>
      </c>
      <c r="J19">
        <f t="shared" si="2"/>
        <v>-9</v>
      </c>
      <c r="K19" s="4">
        <f t="shared" si="3"/>
        <v>-23311.26</v>
      </c>
    </row>
    <row r="20" spans="1:11">
      <c r="A20" s="12" t="s">
        <v>16</v>
      </c>
      <c r="B20" t="s">
        <v>17</v>
      </c>
      <c r="C20" t="s">
        <v>11</v>
      </c>
      <c r="D20" s="12" t="s">
        <v>39</v>
      </c>
      <c r="E20" s="3">
        <v>45282</v>
      </c>
      <c r="F20" s="3">
        <v>45282</v>
      </c>
      <c r="G20" s="4">
        <v>180</v>
      </c>
      <c r="H20">
        <v>167</v>
      </c>
      <c r="I20" s="3">
        <v>45282</v>
      </c>
      <c r="J20">
        <f t="shared" si="2"/>
        <v>0</v>
      </c>
      <c r="K20" s="4">
        <f t="shared" si="3"/>
        <v>0</v>
      </c>
    </row>
    <row r="21" spans="1:11">
      <c r="A21" s="12" t="s">
        <v>18</v>
      </c>
      <c r="B21" t="s">
        <v>19</v>
      </c>
      <c r="C21" t="s">
        <v>11</v>
      </c>
      <c r="D21" s="12" t="s">
        <v>40</v>
      </c>
      <c r="E21" s="3">
        <v>45281</v>
      </c>
      <c r="F21" s="3">
        <v>45281</v>
      </c>
      <c r="G21" s="4">
        <v>118.24</v>
      </c>
      <c r="H21">
        <v>168</v>
      </c>
      <c r="I21" s="3">
        <v>45282</v>
      </c>
      <c r="J21">
        <f t="shared" si="2"/>
        <v>1</v>
      </c>
      <c r="K21" s="4">
        <f t="shared" si="3"/>
        <v>118.24</v>
      </c>
    </row>
    <row r="22" spans="1:11">
      <c r="A22" s="12" t="s">
        <v>41</v>
      </c>
      <c r="B22" t="s">
        <v>42</v>
      </c>
      <c r="C22" t="s">
        <v>43</v>
      </c>
      <c r="D22" s="12" t="s">
        <v>44</v>
      </c>
      <c r="E22" s="3">
        <v>45291</v>
      </c>
      <c r="F22" s="3"/>
      <c r="G22" s="4">
        <v>254.04</v>
      </c>
      <c r="H22">
        <v>169</v>
      </c>
      <c r="I22" s="3">
        <v>45271</v>
      </c>
      <c r="J22">
        <f t="shared" si="2"/>
        <v>0</v>
      </c>
      <c r="K22" s="4">
        <f t="shared" si="3"/>
        <v>0</v>
      </c>
    </row>
    <row r="23" spans="1:11">
      <c r="A23" s="12">
        <v>12878470157</v>
      </c>
      <c r="B23" t="s">
        <v>47</v>
      </c>
      <c r="C23" t="s">
        <v>11</v>
      </c>
      <c r="D23" s="12" t="s">
        <v>46</v>
      </c>
      <c r="E23" s="3">
        <v>45244</v>
      </c>
      <c r="F23" s="3">
        <v>45274</v>
      </c>
      <c r="G23" s="4">
        <v>450.69</v>
      </c>
      <c r="H23">
        <v>172</v>
      </c>
      <c r="I23" s="3">
        <v>45274</v>
      </c>
      <c r="J23">
        <f t="shared" ref="J23" si="4">IF(OR(ISBLANK(I23),ISBLANK(F23)),0,I23-F23)</f>
        <v>0</v>
      </c>
      <c r="K23" s="4">
        <f t="shared" ref="K23" si="5">G23*J23</f>
        <v>0</v>
      </c>
    </row>
    <row r="24" spans="1:11">
      <c r="A24" s="12">
        <v>15844561009</v>
      </c>
      <c r="B24" t="s">
        <v>45</v>
      </c>
      <c r="C24" t="s">
        <v>11</v>
      </c>
      <c r="D24" s="12">
        <v>4386875985</v>
      </c>
      <c r="E24" s="3">
        <v>45241</v>
      </c>
      <c r="F24" s="3">
        <v>45257</v>
      </c>
      <c r="G24" s="4">
        <v>564.12</v>
      </c>
      <c r="H24">
        <v>173</v>
      </c>
      <c r="I24" s="3">
        <v>45257</v>
      </c>
      <c r="J24">
        <f>IF(OR(ISBLANK(I24),ISBLANK(F24)),0,I24-F24)</f>
        <v>0</v>
      </c>
      <c r="K24" s="4">
        <f>G24*J24</f>
        <v>0</v>
      </c>
    </row>
    <row r="25" spans="1:11">
      <c r="A25" s="12" t="s">
        <v>34</v>
      </c>
      <c r="B25" t="s">
        <v>35</v>
      </c>
      <c r="C25" t="s">
        <v>11</v>
      </c>
      <c r="D25" s="12" t="s">
        <v>48</v>
      </c>
      <c r="E25" s="3">
        <v>45272</v>
      </c>
      <c r="F25" s="3">
        <v>45303</v>
      </c>
      <c r="G25" s="4">
        <v>57.38</v>
      </c>
      <c r="H25">
        <v>178</v>
      </c>
      <c r="I25" s="3">
        <v>45282</v>
      </c>
      <c r="J25">
        <f t="shared" si="2"/>
        <v>-21</v>
      </c>
      <c r="K25" s="4">
        <f t="shared" si="3"/>
        <v>-1204.98</v>
      </c>
    </row>
    <row r="26" spans="1:11">
      <c r="A26" s="12" t="s">
        <v>34</v>
      </c>
      <c r="B26" t="s">
        <v>35</v>
      </c>
      <c r="C26" t="s">
        <v>11</v>
      </c>
      <c r="D26" s="12" t="s">
        <v>49</v>
      </c>
      <c r="E26" s="3">
        <v>45279</v>
      </c>
      <c r="F26" s="3">
        <v>45310</v>
      </c>
      <c r="G26" s="4">
        <v>24.34</v>
      </c>
      <c r="H26">
        <v>182</v>
      </c>
      <c r="I26" s="3">
        <v>45282</v>
      </c>
      <c r="J26">
        <f t="shared" si="2"/>
        <v>-28</v>
      </c>
      <c r="K26" s="4">
        <f t="shared" si="3"/>
        <v>-681.52</v>
      </c>
    </row>
    <row r="27" spans="1:11">
      <c r="A27" s="12" t="s">
        <v>50</v>
      </c>
      <c r="B27" t="s">
        <v>51</v>
      </c>
      <c r="C27" t="s">
        <v>11</v>
      </c>
      <c r="D27" s="12" t="s">
        <v>52</v>
      </c>
      <c r="E27" s="3">
        <v>45282</v>
      </c>
      <c r="F27" s="3">
        <v>45312</v>
      </c>
      <c r="G27" s="4">
        <v>193</v>
      </c>
      <c r="H27">
        <v>184</v>
      </c>
      <c r="I27" s="3">
        <v>45287</v>
      </c>
      <c r="J27">
        <f t="shared" si="2"/>
        <v>-25</v>
      </c>
      <c r="K27" s="4">
        <f t="shared" si="3"/>
        <v>-4825</v>
      </c>
    </row>
    <row r="28" spans="1:11">
      <c r="A28" s="12" t="s">
        <v>53</v>
      </c>
      <c r="B28" t="s">
        <v>54</v>
      </c>
      <c r="C28" t="s">
        <v>11</v>
      </c>
      <c r="D28" s="12" t="s">
        <v>55</v>
      </c>
      <c r="E28" s="3">
        <v>45283</v>
      </c>
      <c r="F28" s="3">
        <v>45283</v>
      </c>
      <c r="G28" s="4">
        <v>440.64</v>
      </c>
      <c r="H28">
        <v>185</v>
      </c>
      <c r="I28" s="3">
        <v>45287</v>
      </c>
      <c r="J28">
        <f t="shared" ref="J28" si="6">IF(OR(ISBLANK(I28),ISBLANK(F28)),0,I28-F28)</f>
        <v>4</v>
      </c>
      <c r="K28" s="4">
        <f t="shared" ref="K28" si="7">G28*J28</f>
        <v>1762.56</v>
      </c>
    </row>
    <row r="29" spans="1:11">
      <c r="A29" s="5" t="s">
        <v>13</v>
      </c>
      <c r="G29" s="6">
        <f>SUBTOTAL(109,G3:G28)</f>
        <v>11909.66</v>
      </c>
      <c r="K29" s="7">
        <f>SUBTOTAL(109,K3:K28)</f>
        <v>-84593.439999999988</v>
      </c>
    </row>
    <row r="30" spans="1:11">
      <c r="A30" s="5"/>
      <c r="K30" s="8"/>
    </row>
    <row r="31" spans="1:11">
      <c r="C31" s="9"/>
      <c r="D31" s="10"/>
      <c r="F31" s="9" t="s">
        <v>14</v>
      </c>
      <c r="G31" s="11">
        <f>K29/G29</f>
        <v>-7.1029265319077108</v>
      </c>
    </row>
  </sheetData>
  <mergeCells count="1">
    <mergeCell ref="A1:F1"/>
  </mergeCells>
  <pageMargins left="0.7" right="0.7" top="0.75" bottom="0.75" header="0.3" footer="0.3"/>
  <ignoredErrors>
    <ignoredError sqref="A3:A17 A19:A28 D18 C19:D27 D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2024-10-31T12:03:29Z</dcterms:modified>
</cp:coreProperties>
</file>