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-120" yWindow="-120" windowWidth="29040" windowHeight="15840"/>
  </bookViews>
  <sheets>
    <sheet name="Foglio1" sheetId="1" r:id="rId1"/>
    <sheet name="Foglio2" sheetId="2" r:id="rId2"/>
    <sheet name="Foglio3" sheetId="3" r:id="rId3"/>
  </sheets>
  <definedNames>
    <definedName name="BODY">Foglio1!#REF!</definedName>
    <definedName name="ENDBODY">Foglio1!#REF!</definedName>
    <definedName name="TPDATDOC">Foglio1!#REF!</definedName>
    <definedName name="TPDATMAN">Foglio1!#REF!</definedName>
    <definedName name="TPDATSCA">Foglio1!#REF!</definedName>
    <definedName name="TPIMPTOT">Foglio1!#REF!</definedName>
    <definedName name="TPNUMDOC">Foglio1!#REF!</definedName>
    <definedName name="TPNUMMAN">Foglio1!#REF!</definedName>
    <definedName name="TPPARIVA">Foglio1!#REF!</definedName>
    <definedName name="TPRAGSOC">Foglio1!#REF!</definedName>
    <definedName name="TPTIPDOC">Foglio1!#REF!</definedName>
  </definedNames>
  <calcPr calcId="125725"/>
</workbook>
</file>

<file path=xl/calcChain.xml><?xml version="1.0" encoding="utf-8"?>
<calcChain xmlns="http://schemas.openxmlformats.org/spreadsheetml/2006/main">
  <c r="J70" i="1"/>
  <c r="K70" s="1"/>
  <c r="J71"/>
  <c r="K71" s="1"/>
  <c r="J72"/>
  <c r="K72" s="1"/>
  <c r="J73"/>
  <c r="K73" s="1"/>
  <c r="J74"/>
  <c r="K74" s="1"/>
  <c r="J75"/>
  <c r="K75" s="1"/>
  <c r="J76"/>
  <c r="K76" s="1"/>
  <c r="J77"/>
  <c r="K77" s="1"/>
  <c r="J78"/>
  <c r="K78" s="1"/>
  <c r="G96" l="1"/>
  <c r="J5"/>
  <c r="K5" s="1"/>
  <c r="J6"/>
  <c r="K6" s="1"/>
  <c r="J63"/>
  <c r="K63" s="1"/>
  <c r="J64"/>
  <c r="K64" s="1"/>
  <c r="J65"/>
  <c r="K65" s="1"/>
  <c r="J66"/>
  <c r="K66" s="1"/>
  <c r="J67"/>
  <c r="K67" s="1"/>
  <c r="J68"/>
  <c r="K68" s="1"/>
  <c r="J69"/>
  <c r="K69" s="1"/>
  <c r="J79"/>
  <c r="K79" s="1"/>
  <c r="J80"/>
  <c r="K80" s="1"/>
  <c r="J81"/>
  <c r="K81" s="1"/>
  <c r="J82"/>
  <c r="K82" s="1"/>
  <c r="J83"/>
  <c r="K83" s="1"/>
  <c r="J84"/>
  <c r="K84" s="1"/>
  <c r="J85"/>
  <c r="K85" s="1"/>
  <c r="J86"/>
  <c r="K86" s="1"/>
  <c r="J87"/>
  <c r="K87" s="1"/>
  <c r="J88"/>
  <c r="K88" s="1"/>
  <c r="J89"/>
  <c r="K89" s="1"/>
  <c r="J90"/>
  <c r="K90" s="1"/>
  <c r="J91"/>
  <c r="K91" s="1"/>
  <c r="J92"/>
  <c r="K92" s="1"/>
  <c r="J93"/>
  <c r="K93" s="1"/>
  <c r="J94"/>
  <c r="K94" s="1"/>
  <c r="J95"/>
  <c r="K95" s="1"/>
  <c r="J62" l="1"/>
  <c r="K62" s="1"/>
  <c r="J61"/>
  <c r="K61" s="1"/>
  <c r="J60"/>
  <c r="K60" s="1"/>
  <c r="J59"/>
  <c r="K59" s="1"/>
  <c r="J58"/>
  <c r="K58" s="1"/>
  <c r="J57"/>
  <c r="K57" s="1"/>
  <c r="J56"/>
  <c r="K56" s="1"/>
  <c r="J55"/>
  <c r="K55" s="1"/>
  <c r="J54"/>
  <c r="K54" s="1"/>
  <c r="J53"/>
  <c r="K53" s="1"/>
  <c r="J52"/>
  <c r="K52" s="1"/>
  <c r="J51"/>
  <c r="K51" s="1"/>
  <c r="J50"/>
  <c r="K50" s="1"/>
  <c r="J49"/>
  <c r="K49" s="1"/>
  <c r="J48"/>
  <c r="K48" s="1"/>
  <c r="J47"/>
  <c r="K47" s="1"/>
  <c r="J46"/>
  <c r="K46" s="1"/>
  <c r="J45"/>
  <c r="K45" s="1"/>
  <c r="J44"/>
  <c r="K44" s="1"/>
  <c r="J43"/>
  <c r="K43" s="1"/>
  <c r="J42"/>
  <c r="K42" s="1"/>
  <c r="J41"/>
  <c r="K41" s="1"/>
  <c r="J40"/>
  <c r="K40" s="1"/>
  <c r="J39"/>
  <c r="K39" s="1"/>
  <c r="J38"/>
  <c r="K38" s="1"/>
  <c r="J37"/>
  <c r="K37" s="1"/>
  <c r="J36"/>
  <c r="K36" s="1"/>
  <c r="J35"/>
  <c r="K35" s="1"/>
  <c r="J34"/>
  <c r="K34" s="1"/>
  <c r="J33"/>
  <c r="K33" s="1"/>
  <c r="J32"/>
  <c r="K32" s="1"/>
  <c r="J31"/>
  <c r="K31" s="1"/>
  <c r="J30"/>
  <c r="K30" s="1"/>
  <c r="J29"/>
  <c r="K29" s="1"/>
  <c r="J28"/>
  <c r="K28" s="1"/>
  <c r="J27"/>
  <c r="K27" s="1"/>
  <c r="J4"/>
  <c r="K4" s="1"/>
  <c r="J3"/>
  <c r="K3" s="1"/>
  <c r="J26"/>
  <c r="K26" s="1"/>
  <c r="J25"/>
  <c r="K25" s="1"/>
  <c r="J24"/>
  <c r="K24" s="1"/>
  <c r="J23"/>
  <c r="K23" s="1"/>
  <c r="J22"/>
  <c r="K22" s="1"/>
  <c r="J21"/>
  <c r="K21" s="1"/>
  <c r="J20"/>
  <c r="K20" s="1"/>
  <c r="J19"/>
  <c r="K19" s="1"/>
  <c r="J18"/>
  <c r="K18" s="1"/>
  <c r="J17"/>
  <c r="K17" s="1"/>
  <c r="J16"/>
  <c r="K16" s="1"/>
  <c r="J15"/>
  <c r="K15" s="1"/>
  <c r="J14"/>
  <c r="K14" s="1"/>
  <c r="J13"/>
  <c r="K13" s="1"/>
  <c r="J12"/>
  <c r="K12" s="1"/>
  <c r="J11"/>
  <c r="K11" s="1"/>
  <c r="J10"/>
  <c r="K10" s="1"/>
  <c r="J9"/>
  <c r="K9" s="1"/>
  <c r="J8"/>
  <c r="K8" s="1"/>
  <c r="J7"/>
  <c r="K7" s="1"/>
  <c r="K96" l="1"/>
  <c r="G98" s="1"/>
</calcChain>
</file>

<file path=xl/sharedStrings.xml><?xml version="1.0" encoding="utf-8"?>
<sst xmlns="http://schemas.openxmlformats.org/spreadsheetml/2006/main" count="354" uniqueCount="153">
  <si>
    <t>P.IVA</t>
  </si>
  <si>
    <t>Ragione Sociale</t>
  </si>
  <si>
    <t>Tipo Doc.</t>
  </si>
  <si>
    <t>Numero Fattura</t>
  </si>
  <si>
    <t>Data Fattura</t>
  </si>
  <si>
    <t>Scadenza Pagamento</t>
  </si>
  <si>
    <t>Importo</t>
  </si>
  <si>
    <t>Numero mandato</t>
  </si>
  <si>
    <t>Data Pagamento</t>
  </si>
  <si>
    <t>Ritardo ponderato</t>
  </si>
  <si>
    <t>Indicatore di tempestività dei pagamenti</t>
  </si>
  <si>
    <t>Giorni Differenza *</t>
  </si>
  <si>
    <t>* Il calcolo della differenza giorni viene effettuata tra la data pagamento o il 31/12 dell'anno e la scadenza pagamento</t>
  </si>
  <si>
    <t>Riepilogo fatture del periodo con calcolo dell'indice di tempestività dei pagamenti.</t>
  </si>
  <si>
    <t>02245870817</t>
  </si>
  <si>
    <t>PROFESSIONE UFFICIO</t>
  </si>
  <si>
    <t>TD01</t>
  </si>
  <si>
    <t>3</t>
  </si>
  <si>
    <t>02170960815</t>
  </si>
  <si>
    <t>TITONE MAURO</t>
  </si>
  <si>
    <t>1</t>
  </si>
  <si>
    <t>01879020517</t>
  </si>
  <si>
    <t>ARUBA PEC S.P.A.</t>
  </si>
  <si>
    <t>073</t>
  </si>
  <si>
    <t>02175550819</t>
  </si>
  <si>
    <t>DRINK &amp; WINE</t>
  </si>
  <si>
    <t>14</t>
  </si>
  <si>
    <t>01898390818</t>
  </si>
  <si>
    <t>CORRAO FELICE ROBERTO SRL</t>
  </si>
  <si>
    <t>018</t>
  </si>
  <si>
    <t>01957070814</t>
  </si>
  <si>
    <t>NUOVA STAMPA</t>
  </si>
  <si>
    <t>02711070827</t>
  </si>
  <si>
    <t>REGIONE SICILIANA - GURS</t>
  </si>
  <si>
    <t>0343</t>
  </si>
  <si>
    <t>01573850516</t>
  </si>
  <si>
    <t>ARUBA S.P.A.</t>
  </si>
  <si>
    <t>501</t>
  </si>
  <si>
    <t>03543000370</t>
  </si>
  <si>
    <t>UP DAY</t>
  </si>
  <si>
    <t>3690</t>
  </si>
  <si>
    <t>08921730019</t>
  </si>
  <si>
    <t>FAXNET SRL</t>
  </si>
  <si>
    <t>27</t>
  </si>
  <si>
    <t>01713890810</t>
  </si>
  <si>
    <t>COFFEE EXPRESS SRL</t>
  </si>
  <si>
    <t>09346150155</t>
  </si>
  <si>
    <t>AZOLVER ITALIA SRL</t>
  </si>
  <si>
    <t>324</t>
  </si>
  <si>
    <t>02045440811</t>
  </si>
  <si>
    <t>F.LLI STRAZZERA</t>
  </si>
  <si>
    <t>01190290815</t>
  </si>
  <si>
    <t>PULIDOR 2000</t>
  </si>
  <si>
    <t>7</t>
  </si>
  <si>
    <t>01114601006</t>
  </si>
  <si>
    <t>POSTE ITALIANE SPA</t>
  </si>
  <si>
    <t>TD24</t>
  </si>
  <si>
    <t>4176</t>
  </si>
  <si>
    <t>02390110811</t>
  </si>
  <si>
    <t>ALOISIO GIOVANNI</t>
  </si>
  <si>
    <t>05820350824</t>
  </si>
  <si>
    <t>AVV. RIZZITANO LUCA</t>
  </si>
  <si>
    <t>TD06</t>
  </si>
  <si>
    <t>00825330285</t>
  </si>
  <si>
    <t>SONEPAR ITALIA SPA</t>
  </si>
  <si>
    <t>471</t>
  </si>
  <si>
    <t>9</t>
  </si>
  <si>
    <t>02904460173</t>
  </si>
  <si>
    <t>STUDIOFARMA SRL</t>
  </si>
  <si>
    <t>304</t>
  </si>
  <si>
    <t>00053810149</t>
  </si>
  <si>
    <t>BANCA POPOLARE DI SONDRIO</t>
  </si>
  <si>
    <t>1447</t>
  </si>
  <si>
    <t>00273690818</t>
  </si>
  <si>
    <t>GIANNITRAPANI SRL</t>
  </si>
  <si>
    <t>01101960159</t>
  </si>
  <si>
    <t>SECOS SRL</t>
  </si>
  <si>
    <t>01900290816</t>
  </si>
  <si>
    <t>DE GUSTIBUS SAS</t>
  </si>
  <si>
    <t>02366870810</t>
  </si>
  <si>
    <t>ARCHI DI SERISSO SAS</t>
  </si>
  <si>
    <t>02609980814</t>
  </si>
  <si>
    <t>FORMATORE ANTONINO CLAUDIO ALESTRA</t>
  </si>
  <si>
    <t>02562780813</t>
  </si>
  <si>
    <t>ANGELINO SRL</t>
  </si>
  <si>
    <t>01830310817</t>
  </si>
  <si>
    <t>SAFINA MAURIZIO</t>
  </si>
  <si>
    <t>TD02</t>
  </si>
  <si>
    <t>12878470157</t>
  </si>
  <si>
    <t>FASTWEB SPA - Riepilogo semestrale</t>
  </si>
  <si>
    <t>17782</t>
  </si>
  <si>
    <t>15844561009</t>
  </si>
  <si>
    <t>ENEL ENERGIA SPA - Riepilogo semestrale</t>
  </si>
  <si>
    <t>1703</t>
  </si>
  <si>
    <t>02089170696</t>
  </si>
  <si>
    <t>MADIVA COMUNICAZIONE</t>
  </si>
  <si>
    <t>07491520156</t>
  </si>
  <si>
    <t>MONDOFFICE SRL</t>
  </si>
  <si>
    <t>3253</t>
  </si>
  <si>
    <t>9511</t>
  </si>
  <si>
    <t>38</t>
  </si>
  <si>
    <t>80003450816</t>
  </si>
  <si>
    <t>NATIONAL PEN</t>
  </si>
  <si>
    <t>1431</t>
  </si>
  <si>
    <t>17</t>
  </si>
  <si>
    <t>2</t>
  </si>
  <si>
    <t>460</t>
  </si>
  <si>
    <t>535</t>
  </si>
  <si>
    <t>5422</t>
  </si>
  <si>
    <t>02341010813</t>
  </si>
  <si>
    <t>I MILLE VIAGGI PELLEGRINO &amp; AMATO SNC</t>
  </si>
  <si>
    <t>97</t>
  </si>
  <si>
    <t>02279330068</t>
  </si>
  <si>
    <t>BRIGHENTI MATIA MARIA</t>
  </si>
  <si>
    <t>54</t>
  </si>
  <si>
    <t>488</t>
  </si>
  <si>
    <t>55</t>
  </si>
  <si>
    <t>00060020815</t>
  </si>
  <si>
    <t>VILLA FAVORITA DI ENZO-NINO &amp; C. SRL</t>
  </si>
  <si>
    <t>102</t>
  </si>
  <si>
    <t>429</t>
  </si>
  <si>
    <t>5127</t>
  </si>
  <si>
    <t>111</t>
  </si>
  <si>
    <t>41</t>
  </si>
  <si>
    <t>00556840817</t>
  </si>
  <si>
    <t>STUDIO FOTOGRAFICO - GIUSEPPE LICARI</t>
  </si>
  <si>
    <t>618</t>
  </si>
  <si>
    <t>44</t>
  </si>
  <si>
    <t>5968</t>
  </si>
  <si>
    <t>6707</t>
  </si>
  <si>
    <t>112</t>
  </si>
  <si>
    <t>01736450816</t>
  </si>
  <si>
    <t>RICEVUTO BEATRICE</t>
  </si>
  <si>
    <t>65</t>
  </si>
  <si>
    <t>02388090819</t>
  </si>
  <si>
    <t>PANTALEO MASSIMO</t>
  </si>
  <si>
    <t>92</t>
  </si>
  <si>
    <t>02834720811</t>
  </si>
  <si>
    <t>ALOISO GIOVANNI</t>
  </si>
  <si>
    <t>293</t>
  </si>
  <si>
    <t>SAFINA MAURIO</t>
  </si>
  <si>
    <t>33</t>
  </si>
  <si>
    <t>6607</t>
  </si>
  <si>
    <t>03390660961</t>
  </si>
  <si>
    <t>IMAGINE SRL</t>
  </si>
  <si>
    <t>109</t>
  </si>
  <si>
    <t>35</t>
  </si>
  <si>
    <t>47</t>
  </si>
  <si>
    <t>01602840819</t>
  </si>
  <si>
    <t>RENDA GIOVANNI &amp; C. SAS</t>
  </si>
  <si>
    <t>596</t>
  </si>
  <si>
    <t>7516</t>
  </si>
  <si>
    <t>1773</t>
  </si>
</sst>
</file>

<file path=xl/styles.xml><?xml version="1.0" encoding="utf-8"?>
<styleSheet xmlns="http://schemas.openxmlformats.org/spreadsheetml/2006/main">
  <numFmts count="2">
    <numFmt numFmtId="44" formatCode="_-&quot;€&quot;\ * #,##0.00_-;\-&quot;€&quot;\ * #,##0.00_-;_-&quot;€&quot;\ * &quot;-&quot;??_-;_-@_-"/>
    <numFmt numFmtId="164" formatCode="_-* #,##0.00\ &quot;€&quot;_-;\-* #,##0.00\ &quot;€&quot;_-;_-* &quot;-&quot;??\ &quot;€&quot;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vertical="center" wrapText="1"/>
    </xf>
    <xf numFmtId="44" fontId="1" fillId="0" borderId="0" xfId="1" applyFont="1"/>
    <xf numFmtId="0" fontId="2" fillId="0" borderId="0" xfId="0" applyFont="1" applyAlignment="1">
      <alignment horizontal="center" vertical="center" wrapText="1"/>
    </xf>
    <xf numFmtId="44" fontId="0" fillId="0" borderId="0" xfId="0" applyNumberFormat="1"/>
    <xf numFmtId="0" fontId="2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4" fontId="2" fillId="0" borderId="0" xfId="0" applyNumberFormat="1" applyFont="1"/>
    <xf numFmtId="44" fontId="2" fillId="0" borderId="0" xfId="1" applyFont="1"/>
    <xf numFmtId="44" fontId="2" fillId="0" borderId="0" xfId="0" applyNumberFormat="1" applyFont="1"/>
    <xf numFmtId="0" fontId="4" fillId="0" borderId="0" xfId="0" applyFont="1"/>
    <xf numFmtId="14" fontId="0" fillId="0" borderId="0" xfId="0" applyNumberFormat="1"/>
    <xf numFmtId="49" fontId="0" fillId="0" borderId="0" xfId="0" applyNumberFormat="1" applyAlignment="1">
      <alignment horizontal="right"/>
    </xf>
    <xf numFmtId="164" fontId="1" fillId="0" borderId="0" xfId="1" applyNumberFormat="1" applyFont="1"/>
    <xf numFmtId="0" fontId="0" fillId="0" borderId="0" xfId="0" applyAlignment="1">
      <alignment horizontal="right"/>
    </xf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1"/>
  <sheetViews>
    <sheetView tabSelected="1" workbookViewId="0">
      <selection activeCell="H106" sqref="H106"/>
    </sheetView>
  </sheetViews>
  <sheetFormatPr defaultRowHeight="15"/>
  <cols>
    <col min="1" max="1" width="23.28515625" customWidth="1"/>
    <col min="2" max="2" width="43.28515625" customWidth="1"/>
    <col min="3" max="3" width="5.85546875" customWidth="1"/>
    <col min="4" max="4" width="28" customWidth="1"/>
    <col min="5" max="5" width="15.5703125" customWidth="1"/>
    <col min="6" max="6" width="13.5703125" customWidth="1"/>
    <col min="7" max="7" width="21.42578125" customWidth="1"/>
    <col min="8" max="8" width="8.85546875" bestFit="1" customWidth="1"/>
    <col min="9" max="9" width="11" bestFit="1" customWidth="1"/>
    <col min="10" max="10" width="12.5703125" customWidth="1"/>
    <col min="11" max="11" width="16.7109375" customWidth="1"/>
  </cols>
  <sheetData>
    <row r="1" spans="1:11">
      <c r="A1" s="11" t="s">
        <v>13</v>
      </c>
    </row>
    <row r="2" spans="1:11" s="1" customFormat="1" ht="30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3" t="s">
        <v>5</v>
      </c>
      <c r="G2" s="1" t="s">
        <v>6</v>
      </c>
      <c r="H2" s="3" t="s">
        <v>7</v>
      </c>
      <c r="I2" s="3" t="s">
        <v>8</v>
      </c>
      <c r="J2" s="1" t="s">
        <v>11</v>
      </c>
      <c r="K2" s="3" t="s">
        <v>9</v>
      </c>
    </row>
    <row r="3" spans="1:11">
      <c r="A3" s="13" t="s">
        <v>14</v>
      </c>
      <c r="B3" t="s">
        <v>15</v>
      </c>
      <c r="C3" t="s">
        <v>16</v>
      </c>
      <c r="D3" s="13" t="s">
        <v>17</v>
      </c>
      <c r="E3" s="12">
        <v>44565</v>
      </c>
      <c r="F3" s="12">
        <v>44565</v>
      </c>
      <c r="G3" s="14">
        <v>95.37</v>
      </c>
      <c r="H3">
        <v>197</v>
      </c>
      <c r="I3" s="12">
        <v>44572</v>
      </c>
      <c r="J3">
        <f>IF(OR(ISBLANK(I3),ISBLANK(F3)),0,I3-F3)</f>
        <v>7</v>
      </c>
      <c r="K3" s="2">
        <f>G3*J3</f>
        <v>667.59</v>
      </c>
    </row>
    <row r="4" spans="1:11">
      <c r="A4" s="13" t="s">
        <v>18</v>
      </c>
      <c r="B4" t="s">
        <v>19</v>
      </c>
      <c r="C4" t="s">
        <v>16</v>
      </c>
      <c r="D4" s="13" t="s">
        <v>20</v>
      </c>
      <c r="E4" s="12">
        <v>44565</v>
      </c>
      <c r="F4" s="12">
        <v>44565</v>
      </c>
      <c r="G4" s="14">
        <v>156</v>
      </c>
      <c r="H4">
        <v>198</v>
      </c>
      <c r="I4" s="12">
        <v>44589</v>
      </c>
      <c r="J4">
        <f>IF(OR(ISBLANK(I4),ISBLANK(F4)),0,I4-F4)</f>
        <v>24</v>
      </c>
      <c r="K4" s="2">
        <f>G4*J4</f>
        <v>3744</v>
      </c>
    </row>
    <row r="5" spans="1:11">
      <c r="A5" s="13" t="s">
        <v>21</v>
      </c>
      <c r="B5" t="s">
        <v>22</v>
      </c>
      <c r="C5" t="s">
        <v>16</v>
      </c>
      <c r="D5" s="13" t="s">
        <v>23</v>
      </c>
      <c r="E5" s="12">
        <v>44592</v>
      </c>
      <c r="F5" s="12">
        <v>44651</v>
      </c>
      <c r="G5" s="14">
        <v>150</v>
      </c>
      <c r="H5">
        <v>1</v>
      </c>
      <c r="I5" s="12">
        <v>44572</v>
      </c>
      <c r="J5">
        <f t="shared" ref="J5:J34" si="0">IF(OR(ISBLANK(I5),ISBLANK(F5)),0,I5-F5)</f>
        <v>-79</v>
      </c>
      <c r="K5" s="2">
        <f t="shared" ref="K5:K34" si="1">G5*J5</f>
        <v>-11850</v>
      </c>
    </row>
    <row r="6" spans="1:11">
      <c r="A6" s="13" t="s">
        <v>24</v>
      </c>
      <c r="B6" t="s">
        <v>25</v>
      </c>
      <c r="C6" t="s">
        <v>16</v>
      </c>
      <c r="D6" s="13" t="s">
        <v>26</v>
      </c>
      <c r="E6" s="12">
        <v>44569</v>
      </c>
      <c r="F6" s="12">
        <v>44569</v>
      </c>
      <c r="G6" s="14">
        <v>21.82</v>
      </c>
      <c r="H6">
        <v>2</v>
      </c>
      <c r="I6" s="12">
        <v>44572</v>
      </c>
      <c r="J6">
        <f t="shared" si="0"/>
        <v>3</v>
      </c>
      <c r="K6" s="2">
        <f t="shared" si="1"/>
        <v>65.460000000000008</v>
      </c>
    </row>
    <row r="7" spans="1:11">
      <c r="A7" s="13" t="s">
        <v>27</v>
      </c>
      <c r="B7" t="s">
        <v>28</v>
      </c>
      <c r="C7" t="s">
        <v>16</v>
      </c>
      <c r="D7" s="13" t="s">
        <v>29</v>
      </c>
      <c r="E7" s="12">
        <v>44573</v>
      </c>
      <c r="F7" s="12">
        <v>44604</v>
      </c>
      <c r="G7" s="14">
        <v>284.45999999999998</v>
      </c>
      <c r="H7">
        <v>16</v>
      </c>
      <c r="I7" s="12">
        <v>44587</v>
      </c>
      <c r="J7">
        <f t="shared" si="0"/>
        <v>-17</v>
      </c>
      <c r="K7" s="2">
        <f t="shared" si="1"/>
        <v>-4835.82</v>
      </c>
    </row>
    <row r="8" spans="1:11">
      <c r="A8" s="13" t="s">
        <v>30</v>
      </c>
      <c r="B8" t="s">
        <v>31</v>
      </c>
      <c r="C8" t="s">
        <v>16</v>
      </c>
      <c r="D8" s="13" t="s">
        <v>20</v>
      </c>
      <c r="E8" s="12">
        <v>44578</v>
      </c>
      <c r="F8" s="12"/>
      <c r="G8" s="14">
        <v>4461.75</v>
      </c>
      <c r="H8">
        <v>15</v>
      </c>
      <c r="I8" s="12">
        <v>44587</v>
      </c>
      <c r="J8">
        <f t="shared" si="0"/>
        <v>0</v>
      </c>
      <c r="K8" s="2">
        <f t="shared" si="1"/>
        <v>0</v>
      </c>
    </row>
    <row r="9" spans="1:11">
      <c r="A9" s="13" t="s">
        <v>32</v>
      </c>
      <c r="B9" t="s">
        <v>33</v>
      </c>
      <c r="C9" t="s">
        <v>16</v>
      </c>
      <c r="D9" s="13" t="s">
        <v>34</v>
      </c>
      <c r="E9" s="12">
        <v>44610</v>
      </c>
      <c r="F9" s="12"/>
      <c r="G9" s="14">
        <v>104</v>
      </c>
      <c r="H9">
        <v>4</v>
      </c>
      <c r="I9" s="12">
        <v>44580</v>
      </c>
      <c r="J9">
        <f t="shared" si="0"/>
        <v>0</v>
      </c>
      <c r="K9" s="2">
        <f t="shared" si="1"/>
        <v>0</v>
      </c>
    </row>
    <row r="10" spans="1:11">
      <c r="A10" s="13" t="s">
        <v>35</v>
      </c>
      <c r="B10" t="s">
        <v>36</v>
      </c>
      <c r="C10" t="s">
        <v>16</v>
      </c>
      <c r="D10" s="13" t="s">
        <v>37</v>
      </c>
      <c r="E10" s="12">
        <v>44592</v>
      </c>
      <c r="F10" s="12">
        <v>44593</v>
      </c>
      <c r="G10" s="14">
        <v>50</v>
      </c>
      <c r="H10">
        <v>7</v>
      </c>
      <c r="I10" s="12">
        <v>44582</v>
      </c>
      <c r="J10">
        <f t="shared" si="0"/>
        <v>-11</v>
      </c>
      <c r="K10" s="2">
        <f t="shared" si="1"/>
        <v>-550</v>
      </c>
    </row>
    <row r="11" spans="1:11">
      <c r="A11" s="13" t="s">
        <v>38</v>
      </c>
      <c r="B11" t="s">
        <v>39</v>
      </c>
      <c r="C11" t="s">
        <v>16</v>
      </c>
      <c r="D11" s="13" t="s">
        <v>40</v>
      </c>
      <c r="E11" s="12">
        <v>44571</v>
      </c>
      <c r="F11" s="12">
        <v>44601</v>
      </c>
      <c r="G11" s="14">
        <v>700.4</v>
      </c>
      <c r="H11">
        <v>17</v>
      </c>
      <c r="I11" s="12">
        <v>44587</v>
      </c>
      <c r="J11">
        <f t="shared" si="0"/>
        <v>-14</v>
      </c>
      <c r="K11" s="2">
        <f t="shared" si="1"/>
        <v>-9805.6</v>
      </c>
    </row>
    <row r="12" spans="1:11">
      <c r="A12" s="13" t="s">
        <v>41</v>
      </c>
      <c r="B12" t="s">
        <v>42</v>
      </c>
      <c r="C12" t="s">
        <v>16</v>
      </c>
      <c r="D12" s="13" t="s">
        <v>20</v>
      </c>
      <c r="E12" s="12">
        <v>44572</v>
      </c>
      <c r="F12" s="12"/>
      <c r="G12" s="14">
        <v>39.340000000000003</v>
      </c>
      <c r="H12">
        <v>18</v>
      </c>
      <c r="I12" s="12">
        <v>44587</v>
      </c>
      <c r="J12">
        <f t="shared" si="0"/>
        <v>0</v>
      </c>
      <c r="K12" s="2">
        <f t="shared" si="1"/>
        <v>0</v>
      </c>
    </row>
    <row r="13" spans="1:11">
      <c r="A13" s="13" t="s">
        <v>14</v>
      </c>
      <c r="B13" t="s">
        <v>15</v>
      </c>
      <c r="C13" t="s">
        <v>16</v>
      </c>
      <c r="D13" s="13" t="s">
        <v>43</v>
      </c>
      <c r="E13" s="12">
        <v>44585</v>
      </c>
      <c r="F13" s="12">
        <v>44585</v>
      </c>
      <c r="G13" s="14">
        <v>147</v>
      </c>
      <c r="H13">
        <v>19</v>
      </c>
      <c r="I13" s="12">
        <v>44587</v>
      </c>
      <c r="J13">
        <f t="shared" si="0"/>
        <v>2</v>
      </c>
      <c r="K13" s="2">
        <f t="shared" si="1"/>
        <v>294</v>
      </c>
    </row>
    <row r="14" spans="1:11">
      <c r="A14" s="13" t="s">
        <v>44</v>
      </c>
      <c r="B14" t="s">
        <v>45</v>
      </c>
      <c r="C14" t="s">
        <v>16</v>
      </c>
      <c r="D14" s="13" t="s">
        <v>20</v>
      </c>
      <c r="E14" s="12">
        <v>44583</v>
      </c>
      <c r="F14" s="12">
        <v>44583</v>
      </c>
      <c r="G14" s="14">
        <v>87</v>
      </c>
      <c r="H14">
        <v>20</v>
      </c>
      <c r="I14" s="12">
        <v>44587</v>
      </c>
      <c r="J14">
        <f t="shared" si="0"/>
        <v>4</v>
      </c>
      <c r="K14" s="2">
        <f t="shared" si="1"/>
        <v>348</v>
      </c>
    </row>
    <row r="15" spans="1:11">
      <c r="A15" s="13" t="s">
        <v>46</v>
      </c>
      <c r="B15" t="s">
        <v>47</v>
      </c>
      <c r="C15" t="s">
        <v>16</v>
      </c>
      <c r="D15" s="13" t="s">
        <v>48</v>
      </c>
      <c r="E15" s="12">
        <v>44578</v>
      </c>
      <c r="F15" s="12">
        <v>44608</v>
      </c>
      <c r="G15" s="14">
        <v>145</v>
      </c>
      <c r="H15">
        <v>21</v>
      </c>
      <c r="I15" s="12">
        <v>44589</v>
      </c>
      <c r="J15">
        <f t="shared" si="0"/>
        <v>-19</v>
      </c>
      <c r="K15" s="2">
        <f t="shared" si="1"/>
        <v>-2755</v>
      </c>
    </row>
    <row r="16" spans="1:11">
      <c r="A16" s="13" t="s">
        <v>49</v>
      </c>
      <c r="B16" t="s">
        <v>50</v>
      </c>
      <c r="C16" t="s">
        <v>16</v>
      </c>
      <c r="D16" s="13" t="s">
        <v>20</v>
      </c>
      <c r="E16" s="12">
        <v>44592</v>
      </c>
      <c r="F16" s="12"/>
      <c r="G16" s="14">
        <v>90.57</v>
      </c>
      <c r="H16">
        <v>23</v>
      </c>
      <c r="I16" s="12">
        <v>44602</v>
      </c>
      <c r="J16">
        <f t="shared" si="0"/>
        <v>0</v>
      </c>
      <c r="K16" s="2">
        <f t="shared" si="1"/>
        <v>0</v>
      </c>
    </row>
    <row r="17" spans="1:11">
      <c r="A17" s="13" t="s">
        <v>51</v>
      </c>
      <c r="B17" t="s">
        <v>52</v>
      </c>
      <c r="C17" t="s">
        <v>16</v>
      </c>
      <c r="D17" s="13" t="s">
        <v>53</v>
      </c>
      <c r="E17" s="12">
        <v>44592</v>
      </c>
      <c r="F17" s="12">
        <v>44592</v>
      </c>
      <c r="G17" s="14">
        <v>160</v>
      </c>
      <c r="H17">
        <v>24</v>
      </c>
      <c r="I17" s="12">
        <v>44602</v>
      </c>
      <c r="J17">
        <f t="shared" si="0"/>
        <v>10</v>
      </c>
      <c r="K17" s="2">
        <f t="shared" si="1"/>
        <v>1600</v>
      </c>
    </row>
    <row r="18" spans="1:11">
      <c r="A18" s="13" t="s">
        <v>54</v>
      </c>
      <c r="B18" t="s">
        <v>55</v>
      </c>
      <c r="C18" t="s">
        <v>56</v>
      </c>
      <c r="D18" s="13" t="s">
        <v>57</v>
      </c>
      <c r="E18" s="12">
        <v>44592</v>
      </c>
      <c r="F18" s="12"/>
      <c r="G18" s="14">
        <v>187.52</v>
      </c>
      <c r="H18">
        <v>25</v>
      </c>
      <c r="I18" s="12">
        <v>44581</v>
      </c>
      <c r="J18">
        <f t="shared" si="0"/>
        <v>0</v>
      </c>
      <c r="K18" s="2">
        <f t="shared" si="1"/>
        <v>0</v>
      </c>
    </row>
    <row r="19" spans="1:11">
      <c r="A19" s="13" t="s">
        <v>58</v>
      </c>
      <c r="B19" t="s">
        <v>59</v>
      </c>
      <c r="C19" t="s">
        <v>16</v>
      </c>
      <c r="D19" s="13" t="s">
        <v>20</v>
      </c>
      <c r="E19" s="12">
        <v>44597</v>
      </c>
      <c r="F19" s="12">
        <v>44599</v>
      </c>
      <c r="G19" s="14">
        <v>255</v>
      </c>
      <c r="H19">
        <v>26</v>
      </c>
      <c r="I19" s="12">
        <v>44616</v>
      </c>
      <c r="J19">
        <f t="shared" si="0"/>
        <v>17</v>
      </c>
      <c r="K19" s="2">
        <f t="shared" si="1"/>
        <v>4335</v>
      </c>
    </row>
    <row r="20" spans="1:11">
      <c r="A20" s="13" t="s">
        <v>60</v>
      </c>
      <c r="B20" t="s">
        <v>61</v>
      </c>
      <c r="C20" t="s">
        <v>62</v>
      </c>
      <c r="D20" s="13" t="s">
        <v>20</v>
      </c>
      <c r="E20" s="12">
        <v>44610</v>
      </c>
      <c r="F20" s="12">
        <v>44610</v>
      </c>
      <c r="G20" s="14">
        <v>1800</v>
      </c>
      <c r="H20">
        <v>34</v>
      </c>
      <c r="I20" s="12">
        <v>44621</v>
      </c>
      <c r="J20">
        <f t="shared" si="0"/>
        <v>11</v>
      </c>
      <c r="K20" s="2">
        <f t="shared" si="1"/>
        <v>19800</v>
      </c>
    </row>
    <row r="21" spans="1:11">
      <c r="A21" s="13" t="s">
        <v>63</v>
      </c>
      <c r="B21" t="s">
        <v>64</v>
      </c>
      <c r="C21" t="s">
        <v>16</v>
      </c>
      <c r="D21" s="13" t="s">
        <v>65</v>
      </c>
      <c r="E21" s="12">
        <v>44631</v>
      </c>
      <c r="F21" s="12">
        <v>44631</v>
      </c>
      <c r="G21" s="14">
        <v>42.26</v>
      </c>
      <c r="H21">
        <v>38</v>
      </c>
      <c r="I21" s="12">
        <v>44634</v>
      </c>
      <c r="J21">
        <f t="shared" si="0"/>
        <v>3</v>
      </c>
      <c r="K21" s="2">
        <f t="shared" si="1"/>
        <v>126.78</v>
      </c>
    </row>
    <row r="22" spans="1:11">
      <c r="A22" s="13" t="s">
        <v>51</v>
      </c>
      <c r="B22" t="s">
        <v>52</v>
      </c>
      <c r="C22" t="s">
        <v>16</v>
      </c>
      <c r="D22" s="13" t="s">
        <v>66</v>
      </c>
      <c r="E22" s="12">
        <v>44625</v>
      </c>
      <c r="F22" s="12">
        <v>44625</v>
      </c>
      <c r="G22" s="14">
        <v>160</v>
      </c>
      <c r="H22">
        <v>39</v>
      </c>
      <c r="I22" s="12">
        <v>44645</v>
      </c>
      <c r="J22">
        <f t="shared" si="0"/>
        <v>20</v>
      </c>
      <c r="K22" s="2">
        <f t="shared" si="1"/>
        <v>3200</v>
      </c>
    </row>
    <row r="23" spans="1:11">
      <c r="A23" s="13" t="s">
        <v>67</v>
      </c>
      <c r="B23" t="s">
        <v>68</v>
      </c>
      <c r="C23" t="s">
        <v>16</v>
      </c>
      <c r="D23" s="13" t="s">
        <v>69</v>
      </c>
      <c r="E23" s="12">
        <v>44620</v>
      </c>
      <c r="F23" s="12">
        <v>44651</v>
      </c>
      <c r="G23" s="14">
        <v>1104.8399999999999</v>
      </c>
      <c r="H23">
        <v>40</v>
      </c>
      <c r="I23" s="12">
        <v>44645</v>
      </c>
      <c r="J23">
        <f t="shared" si="0"/>
        <v>-6</v>
      </c>
      <c r="K23" s="2">
        <f t="shared" si="1"/>
        <v>-6629.0399999999991</v>
      </c>
    </row>
    <row r="24" spans="1:11">
      <c r="A24" s="13" t="s">
        <v>70</v>
      </c>
      <c r="B24" t="s">
        <v>71</v>
      </c>
      <c r="C24" t="s">
        <v>16</v>
      </c>
      <c r="D24" s="13" t="s">
        <v>72</v>
      </c>
      <c r="E24" s="12">
        <v>44635</v>
      </c>
      <c r="F24" s="12"/>
      <c r="G24" s="14">
        <v>369.81</v>
      </c>
      <c r="H24">
        <v>41</v>
      </c>
      <c r="I24" s="12">
        <v>44645</v>
      </c>
      <c r="J24">
        <f t="shared" si="0"/>
        <v>0</v>
      </c>
      <c r="K24" s="2">
        <f t="shared" si="1"/>
        <v>0</v>
      </c>
    </row>
    <row r="25" spans="1:11">
      <c r="A25" s="13" t="s">
        <v>54</v>
      </c>
      <c r="B25" t="s">
        <v>55</v>
      </c>
      <c r="C25" t="s">
        <v>56</v>
      </c>
      <c r="D25" s="13"/>
      <c r="E25" s="12">
        <v>44624</v>
      </c>
      <c r="F25" s="12"/>
      <c r="G25" s="14">
        <v>190.72</v>
      </c>
      <c r="H25">
        <v>48</v>
      </c>
      <c r="I25" s="12">
        <v>44624</v>
      </c>
      <c r="J25">
        <f t="shared" si="0"/>
        <v>0</v>
      </c>
      <c r="K25" s="2">
        <f t="shared" si="1"/>
        <v>0</v>
      </c>
    </row>
    <row r="26" spans="1:11">
      <c r="A26" s="13" t="s">
        <v>51</v>
      </c>
      <c r="B26" t="s">
        <v>52</v>
      </c>
      <c r="C26" t="s">
        <v>16</v>
      </c>
      <c r="D26" s="13" t="s">
        <v>26</v>
      </c>
      <c r="E26" s="12">
        <v>44651</v>
      </c>
      <c r="F26" s="12">
        <v>44651</v>
      </c>
      <c r="G26" s="14">
        <v>160</v>
      </c>
      <c r="H26">
        <v>51</v>
      </c>
      <c r="I26" s="12">
        <v>44678</v>
      </c>
      <c r="J26">
        <f t="shared" si="0"/>
        <v>27</v>
      </c>
      <c r="K26" s="2">
        <f t="shared" si="1"/>
        <v>4320</v>
      </c>
    </row>
    <row r="27" spans="1:11">
      <c r="A27" s="13" t="s">
        <v>14</v>
      </c>
      <c r="B27" t="s">
        <v>15</v>
      </c>
      <c r="C27" t="s">
        <v>16</v>
      </c>
      <c r="D27">
        <v>160</v>
      </c>
      <c r="E27" s="12">
        <v>44655</v>
      </c>
      <c r="F27" s="12">
        <v>44655</v>
      </c>
      <c r="G27" s="14">
        <v>113.63</v>
      </c>
      <c r="H27">
        <v>52</v>
      </c>
      <c r="I27" s="12">
        <v>44678</v>
      </c>
      <c r="J27">
        <f t="shared" si="0"/>
        <v>23</v>
      </c>
      <c r="K27" s="2">
        <f t="shared" si="1"/>
        <v>2613.4899999999998</v>
      </c>
    </row>
    <row r="28" spans="1:11">
      <c r="A28" s="13" t="s">
        <v>46</v>
      </c>
      <c r="B28" t="s">
        <v>47</v>
      </c>
      <c r="C28" t="s">
        <v>16</v>
      </c>
      <c r="D28">
        <v>846</v>
      </c>
      <c r="E28" s="12">
        <v>44656</v>
      </c>
      <c r="F28" s="12">
        <v>44686</v>
      </c>
      <c r="G28" s="14">
        <v>145</v>
      </c>
      <c r="H28">
        <v>53</v>
      </c>
      <c r="I28" s="12">
        <v>44678</v>
      </c>
      <c r="J28">
        <f t="shared" si="0"/>
        <v>-8</v>
      </c>
      <c r="K28" s="2">
        <f t="shared" si="1"/>
        <v>-1160</v>
      </c>
    </row>
    <row r="29" spans="1:11">
      <c r="A29" s="13" t="s">
        <v>38</v>
      </c>
      <c r="B29" t="s">
        <v>39</v>
      </c>
      <c r="C29" t="s">
        <v>16</v>
      </c>
      <c r="D29">
        <v>7411</v>
      </c>
      <c r="E29" s="12">
        <v>44656</v>
      </c>
      <c r="F29" s="12">
        <v>44686</v>
      </c>
      <c r="G29" s="14">
        <v>446.52</v>
      </c>
      <c r="H29">
        <v>54</v>
      </c>
      <c r="I29" s="12">
        <v>44678</v>
      </c>
      <c r="J29">
        <f t="shared" si="0"/>
        <v>-8</v>
      </c>
      <c r="K29" s="2">
        <f t="shared" si="1"/>
        <v>-3572.16</v>
      </c>
    </row>
    <row r="30" spans="1:11">
      <c r="A30" s="13" t="s">
        <v>18</v>
      </c>
      <c r="B30" t="s">
        <v>19</v>
      </c>
      <c r="C30" t="s">
        <v>16</v>
      </c>
      <c r="D30">
        <v>7</v>
      </c>
      <c r="E30" s="12">
        <v>44658</v>
      </c>
      <c r="F30" s="12">
        <v>44658</v>
      </c>
      <c r="G30" s="14">
        <v>156</v>
      </c>
      <c r="H30">
        <v>55</v>
      </c>
      <c r="I30" s="12">
        <v>44678</v>
      </c>
      <c r="J30">
        <f t="shared" si="0"/>
        <v>20</v>
      </c>
      <c r="K30" s="2">
        <f t="shared" si="1"/>
        <v>3120</v>
      </c>
    </row>
    <row r="31" spans="1:11">
      <c r="A31" s="13" t="s">
        <v>73</v>
      </c>
      <c r="B31" t="s">
        <v>74</v>
      </c>
      <c r="C31" t="s">
        <v>16</v>
      </c>
      <c r="D31">
        <v>34</v>
      </c>
      <c r="E31" s="12">
        <v>44672</v>
      </c>
      <c r="F31" s="12">
        <v>44672</v>
      </c>
      <c r="G31" s="14">
        <v>29.34</v>
      </c>
      <c r="H31">
        <v>61</v>
      </c>
      <c r="I31" s="12">
        <v>44692</v>
      </c>
      <c r="J31">
        <f t="shared" si="0"/>
        <v>20</v>
      </c>
      <c r="K31" s="2">
        <f t="shared" si="1"/>
        <v>586.79999999999995</v>
      </c>
    </row>
    <row r="32" spans="1:11">
      <c r="A32" s="13" t="s">
        <v>14</v>
      </c>
      <c r="B32" t="s">
        <v>15</v>
      </c>
      <c r="C32" t="s">
        <v>16</v>
      </c>
      <c r="D32">
        <v>183</v>
      </c>
      <c r="E32" s="12">
        <v>44672</v>
      </c>
      <c r="F32" s="12">
        <v>44672</v>
      </c>
      <c r="G32" s="14">
        <v>147</v>
      </c>
      <c r="H32">
        <v>62</v>
      </c>
      <c r="I32" s="12">
        <v>44678</v>
      </c>
      <c r="J32">
        <f t="shared" si="0"/>
        <v>6</v>
      </c>
      <c r="K32" s="2">
        <f t="shared" si="1"/>
        <v>882</v>
      </c>
    </row>
    <row r="33" spans="1:11">
      <c r="A33" s="13" t="s">
        <v>51</v>
      </c>
      <c r="B33" t="s">
        <v>52</v>
      </c>
      <c r="C33" t="s">
        <v>16</v>
      </c>
      <c r="D33">
        <v>20</v>
      </c>
      <c r="E33" s="12">
        <v>44680</v>
      </c>
      <c r="F33" s="12">
        <v>44680</v>
      </c>
      <c r="G33" s="14">
        <v>120</v>
      </c>
      <c r="H33">
        <v>63</v>
      </c>
      <c r="I33" s="12">
        <v>44692</v>
      </c>
      <c r="J33">
        <f t="shared" si="0"/>
        <v>12</v>
      </c>
      <c r="K33" s="2">
        <f t="shared" si="1"/>
        <v>1440</v>
      </c>
    </row>
    <row r="34" spans="1:11">
      <c r="A34" s="13" t="s">
        <v>44</v>
      </c>
      <c r="B34" t="s">
        <v>45</v>
      </c>
      <c r="C34" t="s">
        <v>16</v>
      </c>
      <c r="D34">
        <v>3</v>
      </c>
      <c r="E34" s="12">
        <v>44700</v>
      </c>
      <c r="F34" s="12">
        <v>44700</v>
      </c>
      <c r="G34" s="14">
        <v>91</v>
      </c>
      <c r="H34">
        <v>67</v>
      </c>
      <c r="I34" s="12">
        <v>44706</v>
      </c>
      <c r="J34">
        <f t="shared" si="0"/>
        <v>6</v>
      </c>
      <c r="K34" s="2">
        <f t="shared" si="1"/>
        <v>546</v>
      </c>
    </row>
    <row r="35" spans="1:11">
      <c r="A35" s="13" t="s">
        <v>75</v>
      </c>
      <c r="B35" t="s">
        <v>76</v>
      </c>
      <c r="C35" t="s">
        <v>16</v>
      </c>
      <c r="D35">
        <v>7</v>
      </c>
      <c r="E35" s="12">
        <v>44704</v>
      </c>
      <c r="F35" s="12">
        <v>44704</v>
      </c>
      <c r="G35" s="14">
        <v>372.08</v>
      </c>
      <c r="H35">
        <v>68</v>
      </c>
      <c r="I35" s="12">
        <v>44706</v>
      </c>
      <c r="J35">
        <f t="shared" ref="J35:J95" si="2">IF(OR(ISBLANK(I35),ISBLANK(F35)),0,I35-F35)</f>
        <v>2</v>
      </c>
      <c r="K35" s="2">
        <f t="shared" ref="K35:K95" si="3">G35*J35</f>
        <v>744.16</v>
      </c>
    </row>
    <row r="36" spans="1:11">
      <c r="A36" s="13" t="s">
        <v>77</v>
      </c>
      <c r="B36" t="s">
        <v>78</v>
      </c>
      <c r="C36" t="s">
        <v>16</v>
      </c>
      <c r="D36">
        <v>134</v>
      </c>
      <c r="E36" s="12">
        <v>44701</v>
      </c>
      <c r="F36" s="12">
        <v>44701</v>
      </c>
      <c r="G36" s="14">
        <v>63.64</v>
      </c>
      <c r="H36">
        <v>75</v>
      </c>
      <c r="I36" s="12">
        <v>44704</v>
      </c>
      <c r="J36">
        <f t="shared" si="2"/>
        <v>3</v>
      </c>
      <c r="K36" s="2">
        <f t="shared" si="3"/>
        <v>190.92000000000002</v>
      </c>
    </row>
    <row r="37" spans="1:11">
      <c r="A37" s="13" t="s">
        <v>79</v>
      </c>
      <c r="B37" t="s">
        <v>80</v>
      </c>
      <c r="C37" t="s">
        <v>16</v>
      </c>
      <c r="D37">
        <v>3</v>
      </c>
      <c r="E37" s="12">
        <v>44705</v>
      </c>
      <c r="F37" s="12">
        <v>44705</v>
      </c>
      <c r="G37" s="14">
        <v>63.64</v>
      </c>
      <c r="H37">
        <v>75</v>
      </c>
      <c r="I37" s="12">
        <v>44706</v>
      </c>
      <c r="J37">
        <f t="shared" si="2"/>
        <v>1</v>
      </c>
      <c r="K37" s="2">
        <f t="shared" si="3"/>
        <v>63.64</v>
      </c>
    </row>
    <row r="38" spans="1:11">
      <c r="A38" s="13" t="s">
        <v>81</v>
      </c>
      <c r="B38" t="s">
        <v>82</v>
      </c>
      <c r="C38" t="s">
        <v>16</v>
      </c>
      <c r="D38">
        <v>5</v>
      </c>
      <c r="E38" s="12">
        <v>44704</v>
      </c>
      <c r="F38" s="12">
        <v>44704</v>
      </c>
      <c r="G38" s="14">
        <v>300</v>
      </c>
      <c r="H38">
        <v>76</v>
      </c>
      <c r="I38" s="12">
        <v>44706</v>
      </c>
      <c r="J38">
        <f t="shared" si="2"/>
        <v>2</v>
      </c>
      <c r="K38" s="2">
        <f t="shared" si="3"/>
        <v>600</v>
      </c>
    </row>
    <row r="39" spans="1:11">
      <c r="A39" s="13" t="s">
        <v>83</v>
      </c>
      <c r="B39" t="s">
        <v>84</v>
      </c>
      <c r="C39" t="s">
        <v>16</v>
      </c>
      <c r="D39">
        <v>7</v>
      </c>
      <c r="E39" s="12">
        <v>44702</v>
      </c>
      <c r="F39" s="12">
        <v>44702</v>
      </c>
      <c r="G39" s="14">
        <v>95.09</v>
      </c>
      <c r="H39">
        <v>76</v>
      </c>
      <c r="I39" s="12">
        <v>44721</v>
      </c>
      <c r="J39">
        <f t="shared" si="2"/>
        <v>19</v>
      </c>
      <c r="K39" s="2">
        <f t="shared" si="3"/>
        <v>1806.71</v>
      </c>
    </row>
    <row r="40" spans="1:11">
      <c r="A40" s="13" t="s">
        <v>51</v>
      </c>
      <c r="B40" t="s">
        <v>52</v>
      </c>
      <c r="C40" t="s">
        <v>16</v>
      </c>
      <c r="D40">
        <v>27</v>
      </c>
      <c r="E40" s="12">
        <v>44711</v>
      </c>
      <c r="F40" s="12">
        <v>44711</v>
      </c>
      <c r="G40" s="14">
        <v>120</v>
      </c>
      <c r="H40">
        <v>77</v>
      </c>
      <c r="I40" s="12">
        <v>44721</v>
      </c>
      <c r="J40">
        <f t="shared" si="2"/>
        <v>10</v>
      </c>
      <c r="K40" s="2">
        <f t="shared" si="3"/>
        <v>1200</v>
      </c>
    </row>
    <row r="41" spans="1:11">
      <c r="A41" s="13" t="s">
        <v>24</v>
      </c>
      <c r="B41" t="s">
        <v>25</v>
      </c>
      <c r="C41" t="s">
        <v>16</v>
      </c>
      <c r="D41">
        <v>445</v>
      </c>
      <c r="E41" s="12">
        <v>44719</v>
      </c>
      <c r="F41" s="12">
        <v>44719</v>
      </c>
      <c r="G41" s="14">
        <v>27.1</v>
      </c>
      <c r="H41">
        <v>78</v>
      </c>
      <c r="I41" s="12">
        <v>44721</v>
      </c>
      <c r="J41">
        <f t="shared" si="2"/>
        <v>2</v>
      </c>
      <c r="K41" s="2">
        <f t="shared" si="3"/>
        <v>54.2</v>
      </c>
    </row>
    <row r="42" spans="1:11">
      <c r="A42" s="13" t="s">
        <v>85</v>
      </c>
      <c r="B42" t="s">
        <v>86</v>
      </c>
      <c r="C42" t="s">
        <v>62</v>
      </c>
      <c r="D42" s="13">
        <v>16</v>
      </c>
      <c r="E42" s="12">
        <v>44728</v>
      </c>
      <c r="F42" s="12">
        <v>44728</v>
      </c>
      <c r="G42" s="14">
        <v>520</v>
      </c>
      <c r="H42">
        <v>80</v>
      </c>
      <c r="I42" s="12">
        <v>44739</v>
      </c>
      <c r="J42">
        <f t="shared" si="2"/>
        <v>11</v>
      </c>
      <c r="K42" s="2">
        <f t="shared" si="3"/>
        <v>5720</v>
      </c>
    </row>
    <row r="43" spans="1:11">
      <c r="A43" s="13" t="s">
        <v>60</v>
      </c>
      <c r="B43" t="s">
        <v>61</v>
      </c>
      <c r="C43" t="s">
        <v>62</v>
      </c>
      <c r="D43">
        <v>2</v>
      </c>
      <c r="E43" s="12">
        <v>44729</v>
      </c>
      <c r="F43" s="12">
        <v>44729</v>
      </c>
      <c r="G43" s="14">
        <v>1585.02</v>
      </c>
      <c r="H43">
        <v>81</v>
      </c>
      <c r="I43" s="12">
        <v>44739</v>
      </c>
      <c r="J43">
        <f t="shared" si="2"/>
        <v>10</v>
      </c>
      <c r="K43" s="2">
        <f t="shared" si="3"/>
        <v>15850.2</v>
      </c>
    </row>
    <row r="44" spans="1:11">
      <c r="A44" s="13" t="s">
        <v>21</v>
      </c>
      <c r="B44" t="s">
        <v>22</v>
      </c>
      <c r="C44" t="s">
        <v>87</v>
      </c>
      <c r="D44">
        <v>67</v>
      </c>
      <c r="E44" s="12">
        <v>44712</v>
      </c>
      <c r="F44" s="12"/>
      <c r="G44" s="14">
        <v>100</v>
      </c>
      <c r="H44">
        <v>83</v>
      </c>
      <c r="I44" s="12">
        <v>44692</v>
      </c>
      <c r="J44">
        <f t="shared" si="2"/>
        <v>0</v>
      </c>
      <c r="K44" s="2">
        <f t="shared" si="3"/>
        <v>0</v>
      </c>
    </row>
    <row r="45" spans="1:11">
      <c r="A45" s="13" t="s">
        <v>21</v>
      </c>
      <c r="B45" t="s">
        <v>22</v>
      </c>
      <c r="C45" t="s">
        <v>87</v>
      </c>
      <c r="D45">
        <v>1005</v>
      </c>
      <c r="E45" s="12">
        <v>44742</v>
      </c>
      <c r="F45" s="12"/>
      <c r="G45" s="14">
        <v>250</v>
      </c>
      <c r="H45">
        <v>95</v>
      </c>
      <c r="I45" s="12">
        <v>44739</v>
      </c>
      <c r="J45">
        <f t="shared" si="2"/>
        <v>0</v>
      </c>
      <c r="K45" s="2">
        <f t="shared" si="3"/>
        <v>0</v>
      </c>
    </row>
    <row r="46" spans="1:11">
      <c r="A46" s="15" t="s">
        <v>88</v>
      </c>
      <c r="B46" t="s">
        <v>89</v>
      </c>
      <c r="C46" t="s">
        <v>16</v>
      </c>
      <c r="D46" s="13" t="s">
        <v>90</v>
      </c>
      <c r="E46" s="12">
        <v>44695</v>
      </c>
      <c r="F46" s="12">
        <v>44726</v>
      </c>
      <c r="G46" s="14">
        <v>322.33</v>
      </c>
      <c r="H46">
        <v>96</v>
      </c>
      <c r="I46" s="12">
        <v>44726</v>
      </c>
      <c r="J46">
        <f t="shared" si="2"/>
        <v>0</v>
      </c>
      <c r="K46" s="2">
        <f t="shared" si="3"/>
        <v>0</v>
      </c>
    </row>
    <row r="47" spans="1:11">
      <c r="A47" s="15" t="s">
        <v>91</v>
      </c>
      <c r="B47" t="s">
        <v>92</v>
      </c>
      <c r="C47" t="s">
        <v>16</v>
      </c>
      <c r="D47" s="13" t="s">
        <v>93</v>
      </c>
      <c r="E47" s="12">
        <v>44693</v>
      </c>
      <c r="F47" s="12">
        <v>44708</v>
      </c>
      <c r="G47" s="14">
        <v>364.91</v>
      </c>
      <c r="H47">
        <v>97</v>
      </c>
      <c r="I47" s="12">
        <v>44708</v>
      </c>
      <c r="J47">
        <f t="shared" si="2"/>
        <v>0</v>
      </c>
      <c r="K47" s="2">
        <f t="shared" si="3"/>
        <v>0</v>
      </c>
    </row>
    <row r="48" spans="1:11">
      <c r="A48" s="13" t="s">
        <v>60</v>
      </c>
      <c r="B48" t="s">
        <v>61</v>
      </c>
      <c r="C48" t="s">
        <v>62</v>
      </c>
      <c r="D48" s="13">
        <v>3</v>
      </c>
      <c r="E48" s="12">
        <v>44740</v>
      </c>
      <c r="F48" s="12">
        <v>44740</v>
      </c>
      <c r="G48" s="14">
        <v>283.74</v>
      </c>
      <c r="H48">
        <v>98</v>
      </c>
      <c r="I48" s="12">
        <v>44754</v>
      </c>
      <c r="J48">
        <f t="shared" si="2"/>
        <v>14</v>
      </c>
      <c r="K48" s="2">
        <f t="shared" si="3"/>
        <v>3972.36</v>
      </c>
    </row>
    <row r="49" spans="1:11">
      <c r="A49" s="13" t="s">
        <v>51</v>
      </c>
      <c r="B49" t="s">
        <v>52</v>
      </c>
      <c r="C49" t="s">
        <v>16</v>
      </c>
      <c r="D49" s="13">
        <v>28</v>
      </c>
      <c r="E49" s="12">
        <v>44741</v>
      </c>
      <c r="F49" s="12">
        <v>44741</v>
      </c>
      <c r="G49" s="14">
        <v>160</v>
      </c>
      <c r="H49">
        <v>100</v>
      </c>
      <c r="I49" s="12">
        <v>44754</v>
      </c>
      <c r="J49">
        <f t="shared" si="2"/>
        <v>13</v>
      </c>
      <c r="K49" s="2">
        <f t="shared" si="3"/>
        <v>2080</v>
      </c>
    </row>
    <row r="50" spans="1:11">
      <c r="A50" s="13" t="s">
        <v>14</v>
      </c>
      <c r="B50" t="s">
        <v>15</v>
      </c>
      <c r="C50" t="s">
        <v>16</v>
      </c>
      <c r="D50" s="13">
        <v>332</v>
      </c>
      <c r="E50" s="12">
        <v>44757</v>
      </c>
      <c r="F50" s="12">
        <v>44757</v>
      </c>
      <c r="G50" s="14">
        <v>77.56</v>
      </c>
      <c r="H50">
        <v>107</v>
      </c>
      <c r="I50" s="12">
        <v>44767</v>
      </c>
      <c r="J50">
        <f t="shared" si="2"/>
        <v>10</v>
      </c>
      <c r="K50" s="2">
        <f t="shared" si="3"/>
        <v>775.6</v>
      </c>
    </row>
    <row r="51" spans="1:11">
      <c r="A51" s="13" t="s">
        <v>14</v>
      </c>
      <c r="B51" t="s">
        <v>15</v>
      </c>
      <c r="C51" t="s">
        <v>16</v>
      </c>
      <c r="D51" s="13">
        <v>327</v>
      </c>
      <c r="E51" s="12">
        <v>44756</v>
      </c>
      <c r="F51" s="12">
        <v>44756</v>
      </c>
      <c r="G51" s="14">
        <v>147</v>
      </c>
      <c r="H51">
        <v>108</v>
      </c>
      <c r="I51" s="12">
        <v>44767</v>
      </c>
      <c r="J51">
        <f t="shared" si="2"/>
        <v>11</v>
      </c>
      <c r="K51" s="2">
        <f t="shared" si="3"/>
        <v>1617</v>
      </c>
    </row>
    <row r="52" spans="1:11">
      <c r="A52" s="13" t="s">
        <v>46</v>
      </c>
      <c r="B52" t="s">
        <v>47</v>
      </c>
      <c r="C52" t="s">
        <v>16</v>
      </c>
      <c r="D52" s="13">
        <v>3501</v>
      </c>
      <c r="E52" s="12">
        <v>44750</v>
      </c>
      <c r="F52" s="12">
        <v>44780</v>
      </c>
      <c r="G52" s="14">
        <v>145</v>
      </c>
      <c r="H52">
        <v>109</v>
      </c>
      <c r="I52" s="12">
        <v>44767</v>
      </c>
      <c r="J52">
        <f t="shared" si="2"/>
        <v>-13</v>
      </c>
      <c r="K52" s="2">
        <f t="shared" si="3"/>
        <v>-1885</v>
      </c>
    </row>
    <row r="53" spans="1:11">
      <c r="A53" s="13" t="s">
        <v>18</v>
      </c>
      <c r="B53" t="s">
        <v>19</v>
      </c>
      <c r="C53" t="s">
        <v>16</v>
      </c>
      <c r="D53" s="13">
        <v>9</v>
      </c>
      <c r="E53" s="12">
        <v>44746</v>
      </c>
      <c r="F53" s="12">
        <v>44746</v>
      </c>
      <c r="G53" s="14">
        <v>156</v>
      </c>
      <c r="H53">
        <v>110</v>
      </c>
      <c r="I53" s="12">
        <v>44767</v>
      </c>
      <c r="J53">
        <f t="shared" si="2"/>
        <v>21</v>
      </c>
      <c r="K53" s="2">
        <f t="shared" si="3"/>
        <v>3276</v>
      </c>
    </row>
    <row r="54" spans="1:11">
      <c r="A54" s="13" t="s">
        <v>51</v>
      </c>
      <c r="B54" t="s">
        <v>52</v>
      </c>
      <c r="C54" t="s">
        <v>16</v>
      </c>
      <c r="D54" s="13">
        <v>29</v>
      </c>
      <c r="E54" s="12">
        <v>44772</v>
      </c>
      <c r="F54" s="12">
        <v>44772</v>
      </c>
      <c r="G54" s="14">
        <v>80</v>
      </c>
      <c r="H54">
        <v>111</v>
      </c>
      <c r="I54" s="12">
        <v>44802</v>
      </c>
      <c r="J54">
        <f t="shared" si="2"/>
        <v>30</v>
      </c>
      <c r="K54" s="2">
        <f t="shared" si="3"/>
        <v>2400</v>
      </c>
    </row>
    <row r="55" spans="1:11">
      <c r="A55" s="13" t="s">
        <v>51</v>
      </c>
      <c r="B55" t="s">
        <v>52</v>
      </c>
      <c r="C55" t="s">
        <v>16</v>
      </c>
      <c r="D55" s="13">
        <v>33</v>
      </c>
      <c r="E55" s="12">
        <v>44805</v>
      </c>
      <c r="F55" s="12">
        <v>44805</v>
      </c>
      <c r="G55" s="14">
        <v>120</v>
      </c>
      <c r="H55">
        <v>119</v>
      </c>
      <c r="I55" s="12">
        <v>44831</v>
      </c>
      <c r="J55">
        <f t="shared" si="2"/>
        <v>26</v>
      </c>
      <c r="K55" s="2">
        <f t="shared" si="3"/>
        <v>3120</v>
      </c>
    </row>
    <row r="56" spans="1:11">
      <c r="A56" s="13" t="s">
        <v>38</v>
      </c>
      <c r="B56" t="s">
        <v>39</v>
      </c>
      <c r="C56" t="s">
        <v>16</v>
      </c>
      <c r="D56" s="13">
        <v>3887</v>
      </c>
      <c r="E56" s="12">
        <v>44804</v>
      </c>
      <c r="F56" s="12">
        <v>44834</v>
      </c>
      <c r="G56" s="14">
        <v>469.6</v>
      </c>
      <c r="H56">
        <v>120</v>
      </c>
      <c r="I56" s="12">
        <v>44831</v>
      </c>
      <c r="J56">
        <f t="shared" si="2"/>
        <v>-3</v>
      </c>
      <c r="K56" s="2">
        <f t="shared" si="3"/>
        <v>-1408.8000000000002</v>
      </c>
    </row>
    <row r="57" spans="1:11">
      <c r="A57" s="13" t="s">
        <v>94</v>
      </c>
      <c r="B57" t="s">
        <v>95</v>
      </c>
      <c r="C57" t="s">
        <v>16</v>
      </c>
      <c r="D57" s="13">
        <v>134</v>
      </c>
      <c r="E57" s="12">
        <v>44816</v>
      </c>
      <c r="F57" s="12">
        <v>44816</v>
      </c>
      <c r="G57" s="14">
        <v>630</v>
      </c>
      <c r="H57">
        <v>121</v>
      </c>
      <c r="I57" s="12">
        <v>44831</v>
      </c>
      <c r="J57">
        <f t="shared" si="2"/>
        <v>15</v>
      </c>
      <c r="K57" s="2">
        <f t="shared" si="3"/>
        <v>9450</v>
      </c>
    </row>
    <row r="58" spans="1:11">
      <c r="A58" s="13" t="s">
        <v>30</v>
      </c>
      <c r="B58" t="s">
        <v>31</v>
      </c>
      <c r="C58" t="s">
        <v>16</v>
      </c>
      <c r="D58" s="13">
        <v>2</v>
      </c>
      <c r="E58" s="12">
        <v>44805</v>
      </c>
      <c r="F58" s="12">
        <v>44829</v>
      </c>
      <c r="G58" s="14">
        <v>748</v>
      </c>
      <c r="H58">
        <v>122</v>
      </c>
      <c r="I58" s="12">
        <v>44831</v>
      </c>
      <c r="J58">
        <f t="shared" si="2"/>
        <v>2</v>
      </c>
      <c r="K58" s="2">
        <f t="shared" si="3"/>
        <v>1496</v>
      </c>
    </row>
    <row r="59" spans="1:11">
      <c r="A59" s="13" t="s">
        <v>96</v>
      </c>
      <c r="B59" t="s">
        <v>97</v>
      </c>
      <c r="C59" t="s">
        <v>16</v>
      </c>
      <c r="D59" s="13">
        <v>218</v>
      </c>
      <c r="E59" s="12">
        <v>44816</v>
      </c>
      <c r="F59" s="12">
        <v>44865</v>
      </c>
      <c r="G59" s="14">
        <v>132.63999999999999</v>
      </c>
      <c r="H59">
        <v>123</v>
      </c>
      <c r="I59" s="12">
        <v>44831</v>
      </c>
      <c r="J59">
        <f t="shared" si="2"/>
        <v>-34</v>
      </c>
      <c r="K59" s="2">
        <f t="shared" si="3"/>
        <v>-4509.7599999999993</v>
      </c>
    </row>
    <row r="60" spans="1:11">
      <c r="A60" s="15" t="s">
        <v>54</v>
      </c>
      <c r="B60" t="s">
        <v>55</v>
      </c>
      <c r="C60" t="s">
        <v>56</v>
      </c>
      <c r="D60" s="13" t="s">
        <v>98</v>
      </c>
      <c r="E60" s="12">
        <v>44834</v>
      </c>
      <c r="F60" s="12"/>
      <c r="G60" s="14">
        <v>190.72</v>
      </c>
      <c r="H60">
        <v>130</v>
      </c>
      <c r="I60" s="12">
        <v>44820</v>
      </c>
      <c r="J60">
        <f t="shared" si="2"/>
        <v>0</v>
      </c>
      <c r="K60" s="2">
        <f t="shared" si="3"/>
        <v>0</v>
      </c>
    </row>
    <row r="61" spans="1:11">
      <c r="A61" s="15" t="s">
        <v>54</v>
      </c>
      <c r="B61" t="s">
        <v>55</v>
      </c>
      <c r="C61" t="s">
        <v>56</v>
      </c>
      <c r="D61" s="13" t="s">
        <v>99</v>
      </c>
      <c r="E61" s="12">
        <v>44834</v>
      </c>
      <c r="F61" s="12"/>
      <c r="G61" s="14">
        <v>49.92</v>
      </c>
      <c r="H61">
        <v>130</v>
      </c>
      <c r="I61" s="12">
        <v>44834</v>
      </c>
      <c r="J61">
        <f t="shared" si="2"/>
        <v>0</v>
      </c>
      <c r="K61" s="2">
        <f t="shared" si="3"/>
        <v>0</v>
      </c>
    </row>
    <row r="62" spans="1:11">
      <c r="A62" s="13" t="s">
        <v>51</v>
      </c>
      <c r="B62" t="s">
        <v>52</v>
      </c>
      <c r="C62" t="s">
        <v>16</v>
      </c>
      <c r="D62" s="13" t="s">
        <v>100</v>
      </c>
      <c r="E62" s="12">
        <v>44834</v>
      </c>
      <c r="F62" s="12">
        <v>44834</v>
      </c>
      <c r="G62" s="14">
        <v>120</v>
      </c>
      <c r="H62">
        <v>132</v>
      </c>
      <c r="I62" s="12">
        <v>44848</v>
      </c>
      <c r="J62">
        <f t="shared" si="2"/>
        <v>14</v>
      </c>
      <c r="K62" s="2">
        <f t="shared" si="3"/>
        <v>1680</v>
      </c>
    </row>
    <row r="63" spans="1:11">
      <c r="A63" s="13" t="s">
        <v>101</v>
      </c>
      <c r="B63" t="s">
        <v>102</v>
      </c>
      <c r="C63" t="s">
        <v>16</v>
      </c>
      <c r="D63" s="13" t="s">
        <v>103</v>
      </c>
      <c r="E63" s="12">
        <v>44825</v>
      </c>
      <c r="F63" s="12"/>
      <c r="G63" s="14">
        <v>104.99</v>
      </c>
      <c r="H63">
        <v>138</v>
      </c>
      <c r="I63" s="12">
        <v>44848</v>
      </c>
      <c r="J63">
        <f t="shared" si="2"/>
        <v>0</v>
      </c>
      <c r="K63" s="2">
        <f t="shared" si="3"/>
        <v>0</v>
      </c>
    </row>
    <row r="64" spans="1:11">
      <c r="A64" s="13" t="s">
        <v>18</v>
      </c>
      <c r="B64" t="s">
        <v>19</v>
      </c>
      <c r="C64" t="s">
        <v>16</v>
      </c>
      <c r="D64" s="13" t="s">
        <v>104</v>
      </c>
      <c r="E64" s="12">
        <v>44837</v>
      </c>
      <c r="F64" s="12">
        <v>44837</v>
      </c>
      <c r="G64" s="14">
        <v>156</v>
      </c>
      <c r="H64">
        <v>136</v>
      </c>
      <c r="I64" s="12">
        <v>44848</v>
      </c>
      <c r="J64">
        <f t="shared" si="2"/>
        <v>11</v>
      </c>
      <c r="K64" s="2">
        <f t="shared" si="3"/>
        <v>1716</v>
      </c>
    </row>
    <row r="65" spans="1:11">
      <c r="A65" s="13" t="s">
        <v>30</v>
      </c>
      <c r="B65" t="s">
        <v>31</v>
      </c>
      <c r="C65" t="s">
        <v>16</v>
      </c>
      <c r="D65" s="13" t="s">
        <v>105</v>
      </c>
      <c r="E65" s="12">
        <v>44837</v>
      </c>
      <c r="F65" s="12">
        <v>44837</v>
      </c>
      <c r="G65" s="14">
        <v>240</v>
      </c>
      <c r="H65">
        <v>137</v>
      </c>
      <c r="I65" s="12">
        <v>44848</v>
      </c>
      <c r="J65">
        <f t="shared" si="2"/>
        <v>11</v>
      </c>
      <c r="K65" s="2">
        <f t="shared" si="3"/>
        <v>2640</v>
      </c>
    </row>
    <row r="66" spans="1:11">
      <c r="A66" s="13" t="s">
        <v>14</v>
      </c>
      <c r="B66" t="s">
        <v>15</v>
      </c>
      <c r="C66" t="s">
        <v>16</v>
      </c>
      <c r="D66" s="13" t="s">
        <v>106</v>
      </c>
      <c r="E66" s="12">
        <v>44839</v>
      </c>
      <c r="F66" s="12">
        <v>44839</v>
      </c>
      <c r="G66" s="14">
        <v>66.98</v>
      </c>
      <c r="H66">
        <v>139</v>
      </c>
      <c r="I66" s="12">
        <v>44858</v>
      </c>
      <c r="J66">
        <f t="shared" si="2"/>
        <v>19</v>
      </c>
      <c r="K66" s="2">
        <f t="shared" si="3"/>
        <v>1272.6200000000001</v>
      </c>
    </row>
    <row r="67" spans="1:11">
      <c r="A67" s="13" t="s">
        <v>27</v>
      </c>
      <c r="B67" t="s">
        <v>28</v>
      </c>
      <c r="C67" t="s">
        <v>16</v>
      </c>
      <c r="D67" s="13" t="s">
        <v>107</v>
      </c>
      <c r="E67" s="12">
        <v>44844</v>
      </c>
      <c r="F67" s="12">
        <v>44875</v>
      </c>
      <c r="G67" s="14">
        <v>47.42</v>
      </c>
      <c r="H67">
        <v>140</v>
      </c>
      <c r="I67" s="12">
        <v>44858</v>
      </c>
      <c r="J67">
        <f t="shared" si="2"/>
        <v>-17</v>
      </c>
      <c r="K67" s="2">
        <f t="shared" si="3"/>
        <v>-806.14</v>
      </c>
    </row>
    <row r="68" spans="1:11">
      <c r="A68" s="13" t="s">
        <v>46</v>
      </c>
      <c r="B68" t="s">
        <v>47</v>
      </c>
      <c r="C68" t="s">
        <v>16</v>
      </c>
      <c r="D68" s="13" t="s">
        <v>108</v>
      </c>
      <c r="E68" s="12">
        <v>44847</v>
      </c>
      <c r="F68" s="12">
        <v>44877</v>
      </c>
      <c r="G68" s="14">
        <v>145</v>
      </c>
      <c r="H68">
        <v>141</v>
      </c>
      <c r="I68" s="12">
        <v>44858</v>
      </c>
      <c r="J68">
        <f t="shared" si="2"/>
        <v>-19</v>
      </c>
      <c r="K68" s="2">
        <f t="shared" si="3"/>
        <v>-2755</v>
      </c>
    </row>
    <row r="69" spans="1:11">
      <c r="A69" s="13" t="s">
        <v>109</v>
      </c>
      <c r="B69" t="s">
        <v>110</v>
      </c>
      <c r="C69" t="s">
        <v>16</v>
      </c>
      <c r="D69" s="13" t="s">
        <v>111</v>
      </c>
      <c r="E69" s="12">
        <v>44847</v>
      </c>
      <c r="F69" s="12">
        <v>44847</v>
      </c>
      <c r="G69" s="14">
        <v>500.4</v>
      </c>
      <c r="H69">
        <v>142</v>
      </c>
      <c r="I69" s="12">
        <v>44858</v>
      </c>
      <c r="J69">
        <f t="shared" si="2"/>
        <v>11</v>
      </c>
      <c r="K69" s="2">
        <f t="shared" si="3"/>
        <v>5504.4</v>
      </c>
    </row>
    <row r="70" spans="1:11">
      <c r="A70" s="13" t="s">
        <v>112</v>
      </c>
      <c r="B70" t="s">
        <v>113</v>
      </c>
      <c r="C70" t="s">
        <v>16</v>
      </c>
      <c r="D70" s="13" t="s">
        <v>114</v>
      </c>
      <c r="E70" s="12">
        <v>44854</v>
      </c>
      <c r="F70" s="12"/>
      <c r="G70" s="14">
        <v>2934</v>
      </c>
      <c r="H70">
        <v>143</v>
      </c>
      <c r="I70" s="12">
        <v>44858</v>
      </c>
      <c r="J70">
        <f t="shared" si="2"/>
        <v>0</v>
      </c>
      <c r="K70" s="2">
        <f t="shared" si="3"/>
        <v>0</v>
      </c>
    </row>
    <row r="71" spans="1:11">
      <c r="A71" s="13" t="s">
        <v>14</v>
      </c>
      <c r="B71" t="s">
        <v>15</v>
      </c>
      <c r="C71" t="s">
        <v>16</v>
      </c>
      <c r="D71" s="13" t="s">
        <v>115</v>
      </c>
      <c r="E71" s="12">
        <v>44854</v>
      </c>
      <c r="F71" s="12">
        <v>44854</v>
      </c>
      <c r="G71" s="14">
        <v>147</v>
      </c>
      <c r="H71">
        <v>144</v>
      </c>
      <c r="I71" s="12">
        <v>44858</v>
      </c>
      <c r="J71">
        <f t="shared" si="2"/>
        <v>4</v>
      </c>
      <c r="K71" s="2">
        <f t="shared" si="3"/>
        <v>588</v>
      </c>
    </row>
    <row r="72" spans="1:11">
      <c r="A72" s="13" t="s">
        <v>112</v>
      </c>
      <c r="B72" t="s">
        <v>113</v>
      </c>
      <c r="C72" t="s">
        <v>16</v>
      </c>
      <c r="D72" s="13" t="s">
        <v>116</v>
      </c>
      <c r="E72" s="12">
        <v>44860</v>
      </c>
      <c r="F72" s="12"/>
      <c r="G72" s="14">
        <v>1044</v>
      </c>
      <c r="H72">
        <v>151</v>
      </c>
      <c r="I72" s="12">
        <v>44861</v>
      </c>
      <c r="J72">
        <f t="shared" si="2"/>
        <v>0</v>
      </c>
      <c r="K72" s="2">
        <f t="shared" si="3"/>
        <v>0</v>
      </c>
    </row>
    <row r="73" spans="1:11">
      <c r="A73" s="13" t="s">
        <v>117</v>
      </c>
      <c r="B73" t="s">
        <v>118</v>
      </c>
      <c r="C73" t="s">
        <v>16</v>
      </c>
      <c r="D73" s="13" t="s">
        <v>119</v>
      </c>
      <c r="E73" s="12">
        <v>44857</v>
      </c>
      <c r="F73" s="12">
        <v>44862</v>
      </c>
      <c r="G73" s="14">
        <v>981.82</v>
      </c>
      <c r="H73">
        <v>152</v>
      </c>
      <c r="I73" s="12">
        <v>44868</v>
      </c>
      <c r="J73">
        <f t="shared" si="2"/>
        <v>6</v>
      </c>
      <c r="K73" s="2">
        <f t="shared" si="3"/>
        <v>5890.92</v>
      </c>
    </row>
    <row r="74" spans="1:11">
      <c r="A74" s="13" t="s">
        <v>117</v>
      </c>
      <c r="B74" t="s">
        <v>118</v>
      </c>
      <c r="C74" t="s">
        <v>16</v>
      </c>
      <c r="D74" s="13" t="s">
        <v>120</v>
      </c>
      <c r="E74" s="12">
        <v>44858</v>
      </c>
      <c r="F74" s="12">
        <v>44863</v>
      </c>
      <c r="G74" s="14">
        <v>723.45</v>
      </c>
      <c r="H74">
        <v>153</v>
      </c>
      <c r="I74" s="12">
        <v>44868</v>
      </c>
      <c r="J74">
        <f t="shared" si="2"/>
        <v>5</v>
      </c>
      <c r="K74" s="2">
        <f t="shared" si="3"/>
        <v>3617.25</v>
      </c>
    </row>
    <row r="75" spans="1:11">
      <c r="A75" s="13" t="s">
        <v>21</v>
      </c>
      <c r="B75" t="s">
        <v>22</v>
      </c>
      <c r="C75" t="s">
        <v>87</v>
      </c>
      <c r="D75" s="13" t="s">
        <v>121</v>
      </c>
      <c r="E75" s="12">
        <v>44865</v>
      </c>
      <c r="F75" s="12"/>
      <c r="G75" s="14">
        <v>100</v>
      </c>
      <c r="H75">
        <v>154</v>
      </c>
      <c r="I75" s="12">
        <v>44851</v>
      </c>
      <c r="J75">
        <f t="shared" si="2"/>
        <v>0</v>
      </c>
      <c r="K75" s="2">
        <f t="shared" si="3"/>
        <v>0</v>
      </c>
    </row>
    <row r="76" spans="1:11">
      <c r="A76" s="13" t="s">
        <v>109</v>
      </c>
      <c r="B76" t="s">
        <v>110</v>
      </c>
      <c r="C76" t="s">
        <v>16</v>
      </c>
      <c r="D76" s="13" t="s">
        <v>122</v>
      </c>
      <c r="E76" s="12">
        <v>44854</v>
      </c>
      <c r="F76" s="12">
        <v>44862</v>
      </c>
      <c r="G76" s="14">
        <v>351.44</v>
      </c>
      <c r="H76">
        <v>155</v>
      </c>
      <c r="I76" s="12">
        <v>44868</v>
      </c>
      <c r="J76">
        <f t="shared" si="2"/>
        <v>6</v>
      </c>
      <c r="K76" s="2">
        <f t="shared" si="3"/>
        <v>2108.64</v>
      </c>
    </row>
    <row r="77" spans="1:11">
      <c r="A77" s="13" t="s">
        <v>51</v>
      </c>
      <c r="B77" t="s">
        <v>52</v>
      </c>
      <c r="C77" t="s">
        <v>16</v>
      </c>
      <c r="D77" s="13" t="s">
        <v>123</v>
      </c>
      <c r="E77" s="12">
        <v>44865</v>
      </c>
      <c r="F77" s="12">
        <v>44865</v>
      </c>
      <c r="G77" s="14">
        <v>220</v>
      </c>
      <c r="H77">
        <v>157</v>
      </c>
      <c r="I77" s="12">
        <v>44879</v>
      </c>
      <c r="J77">
        <f t="shared" si="2"/>
        <v>14</v>
      </c>
      <c r="K77" s="2">
        <f t="shared" si="3"/>
        <v>3080</v>
      </c>
    </row>
    <row r="78" spans="1:11">
      <c r="A78" s="13" t="s">
        <v>124</v>
      </c>
      <c r="B78" t="s">
        <v>125</v>
      </c>
      <c r="C78" t="s">
        <v>16</v>
      </c>
      <c r="D78" s="13" t="s">
        <v>17</v>
      </c>
      <c r="E78" s="12">
        <v>44874</v>
      </c>
      <c r="F78" s="12">
        <v>44874</v>
      </c>
      <c r="G78" s="14">
        <v>652</v>
      </c>
      <c r="H78">
        <v>159</v>
      </c>
      <c r="I78" s="12">
        <v>44879</v>
      </c>
      <c r="J78">
        <f t="shared" si="2"/>
        <v>5</v>
      </c>
      <c r="K78" s="2">
        <f t="shared" si="3"/>
        <v>3260</v>
      </c>
    </row>
    <row r="79" spans="1:11">
      <c r="A79" s="13" t="s">
        <v>27</v>
      </c>
      <c r="B79" t="s">
        <v>28</v>
      </c>
      <c r="C79" t="s">
        <v>16</v>
      </c>
      <c r="D79" s="13" t="s">
        <v>126</v>
      </c>
      <c r="E79" s="12">
        <v>44875</v>
      </c>
      <c r="F79" s="12">
        <v>44905</v>
      </c>
      <c r="G79" s="14">
        <v>79.2</v>
      </c>
      <c r="H79">
        <v>161</v>
      </c>
      <c r="I79" s="12">
        <v>44895</v>
      </c>
      <c r="J79">
        <f t="shared" si="2"/>
        <v>-10</v>
      </c>
      <c r="K79" s="2">
        <f t="shared" si="3"/>
        <v>-792</v>
      </c>
    </row>
    <row r="80" spans="1:11">
      <c r="A80" s="13" t="s">
        <v>51</v>
      </c>
      <c r="B80" t="s">
        <v>52</v>
      </c>
      <c r="C80" t="s">
        <v>16</v>
      </c>
      <c r="D80" s="13" t="s">
        <v>127</v>
      </c>
      <c r="E80" s="12">
        <v>44894</v>
      </c>
      <c r="F80" s="12">
        <v>44894</v>
      </c>
      <c r="G80" s="14">
        <v>220</v>
      </c>
      <c r="H80">
        <v>169</v>
      </c>
      <c r="I80" s="12">
        <v>44911</v>
      </c>
      <c r="J80">
        <f t="shared" si="2"/>
        <v>17</v>
      </c>
      <c r="K80" s="2">
        <f t="shared" si="3"/>
        <v>3740</v>
      </c>
    </row>
    <row r="81" spans="1:11">
      <c r="A81" s="15" t="s">
        <v>54</v>
      </c>
      <c r="B81" t="s">
        <v>55</v>
      </c>
      <c r="C81" t="s">
        <v>56</v>
      </c>
      <c r="D81" s="13" t="s">
        <v>128</v>
      </c>
      <c r="E81" s="12">
        <v>44895</v>
      </c>
      <c r="F81" s="12"/>
      <c r="G81" s="14">
        <v>191.68</v>
      </c>
      <c r="H81">
        <v>170</v>
      </c>
      <c r="I81" s="12">
        <v>44888</v>
      </c>
      <c r="J81">
        <f t="shared" si="2"/>
        <v>0</v>
      </c>
      <c r="K81" s="2">
        <f t="shared" si="3"/>
        <v>0</v>
      </c>
    </row>
    <row r="82" spans="1:11">
      <c r="A82" s="15" t="s">
        <v>54</v>
      </c>
      <c r="B82" t="s">
        <v>55</v>
      </c>
      <c r="C82" t="s">
        <v>56</v>
      </c>
      <c r="D82" s="13" t="s">
        <v>129</v>
      </c>
      <c r="E82" s="12">
        <v>44865</v>
      </c>
      <c r="F82" s="12"/>
      <c r="G82" s="14">
        <v>192.32</v>
      </c>
      <c r="H82">
        <v>170</v>
      </c>
      <c r="I82" s="12">
        <v>44837</v>
      </c>
      <c r="J82">
        <f t="shared" si="2"/>
        <v>0</v>
      </c>
      <c r="K82" s="2">
        <f t="shared" si="3"/>
        <v>0</v>
      </c>
    </row>
    <row r="83" spans="1:11">
      <c r="A83" s="13" t="s">
        <v>73</v>
      </c>
      <c r="B83" t="s">
        <v>74</v>
      </c>
      <c r="C83" t="s">
        <v>16</v>
      </c>
      <c r="D83" s="13" t="s">
        <v>130</v>
      </c>
      <c r="E83" s="12">
        <v>44893</v>
      </c>
      <c r="F83" s="12">
        <v>44893</v>
      </c>
      <c r="G83" s="14">
        <v>31.54</v>
      </c>
      <c r="H83">
        <v>171</v>
      </c>
      <c r="I83" s="12">
        <v>44910</v>
      </c>
      <c r="J83">
        <f t="shared" si="2"/>
        <v>17</v>
      </c>
      <c r="K83" s="2">
        <f t="shared" si="3"/>
        <v>536.17999999999995</v>
      </c>
    </row>
    <row r="84" spans="1:11">
      <c r="A84" s="13" t="s">
        <v>131</v>
      </c>
      <c r="B84" t="s">
        <v>132</v>
      </c>
      <c r="C84" t="s">
        <v>62</v>
      </c>
      <c r="D84" s="13" t="s">
        <v>133</v>
      </c>
      <c r="E84" s="12">
        <v>44896</v>
      </c>
      <c r="F84" s="12"/>
      <c r="G84" s="14">
        <v>350</v>
      </c>
      <c r="H84">
        <v>173</v>
      </c>
      <c r="I84" s="12">
        <v>44910</v>
      </c>
      <c r="J84">
        <f t="shared" si="2"/>
        <v>0</v>
      </c>
      <c r="K84" s="2">
        <f t="shared" si="3"/>
        <v>0</v>
      </c>
    </row>
    <row r="85" spans="1:11">
      <c r="A85" s="13" t="s">
        <v>134</v>
      </c>
      <c r="B85" t="s">
        <v>135</v>
      </c>
      <c r="C85" t="s">
        <v>62</v>
      </c>
      <c r="D85" s="13" t="s">
        <v>136</v>
      </c>
      <c r="E85" s="12">
        <v>44896</v>
      </c>
      <c r="F85" s="12"/>
      <c r="G85" s="14">
        <v>160.32</v>
      </c>
      <c r="H85">
        <v>175</v>
      </c>
      <c r="I85" s="12">
        <v>44910</v>
      </c>
      <c r="J85">
        <f t="shared" si="2"/>
        <v>0</v>
      </c>
      <c r="K85" s="2">
        <f t="shared" si="3"/>
        <v>0</v>
      </c>
    </row>
    <row r="86" spans="1:11">
      <c r="A86" s="13" t="s">
        <v>137</v>
      </c>
      <c r="B86" t="s">
        <v>138</v>
      </c>
      <c r="C86" t="s">
        <v>16</v>
      </c>
      <c r="D86" s="13" t="s">
        <v>139</v>
      </c>
      <c r="E86" s="12">
        <v>44897</v>
      </c>
      <c r="F86" s="12">
        <v>44897</v>
      </c>
      <c r="G86" s="14">
        <v>40</v>
      </c>
      <c r="H86">
        <v>178</v>
      </c>
      <c r="I86" s="12">
        <v>44910</v>
      </c>
      <c r="J86">
        <f t="shared" si="2"/>
        <v>13</v>
      </c>
      <c r="K86" s="2">
        <f t="shared" si="3"/>
        <v>520</v>
      </c>
    </row>
    <row r="87" spans="1:11">
      <c r="A87" s="13" t="s">
        <v>85</v>
      </c>
      <c r="B87" t="s">
        <v>140</v>
      </c>
      <c r="C87" t="s">
        <v>62</v>
      </c>
      <c r="D87" s="13" t="s">
        <v>141</v>
      </c>
      <c r="E87" s="12">
        <v>44901</v>
      </c>
      <c r="F87" s="12">
        <v>44901</v>
      </c>
      <c r="G87" s="14">
        <v>520</v>
      </c>
      <c r="H87">
        <v>179</v>
      </c>
      <c r="I87" s="12">
        <v>44910</v>
      </c>
      <c r="J87">
        <f t="shared" si="2"/>
        <v>9</v>
      </c>
      <c r="K87" s="2">
        <f t="shared" si="3"/>
        <v>4680</v>
      </c>
    </row>
    <row r="88" spans="1:11">
      <c r="A88" s="13" t="s">
        <v>21</v>
      </c>
      <c r="B88" t="s">
        <v>22</v>
      </c>
      <c r="C88" t="s">
        <v>87</v>
      </c>
      <c r="D88" s="13" t="s">
        <v>142</v>
      </c>
      <c r="E88" s="12">
        <v>44895</v>
      </c>
      <c r="F88" s="12"/>
      <c r="G88" s="14">
        <v>50</v>
      </c>
      <c r="H88">
        <v>186</v>
      </c>
      <c r="I88" s="12">
        <v>44888</v>
      </c>
      <c r="J88">
        <f t="shared" si="2"/>
        <v>0</v>
      </c>
      <c r="K88" s="2">
        <f t="shared" si="3"/>
        <v>0</v>
      </c>
    </row>
    <row r="89" spans="1:11">
      <c r="A89" s="13" t="s">
        <v>143</v>
      </c>
      <c r="B89" t="s">
        <v>144</v>
      </c>
      <c r="C89" t="s">
        <v>56</v>
      </c>
      <c r="D89" s="13" t="s">
        <v>145</v>
      </c>
      <c r="E89" s="12">
        <v>44911</v>
      </c>
      <c r="F89" s="12">
        <v>44942</v>
      </c>
      <c r="G89" s="14">
        <v>162</v>
      </c>
      <c r="H89">
        <v>191</v>
      </c>
      <c r="I89" s="12">
        <v>44916</v>
      </c>
      <c r="J89">
        <f t="shared" si="2"/>
        <v>-26</v>
      </c>
      <c r="K89" s="2">
        <f t="shared" si="3"/>
        <v>-4212</v>
      </c>
    </row>
    <row r="90" spans="1:11">
      <c r="A90" s="13" t="s">
        <v>18</v>
      </c>
      <c r="B90" t="s">
        <v>19</v>
      </c>
      <c r="C90" t="s">
        <v>16</v>
      </c>
      <c r="D90" s="13" t="s">
        <v>146</v>
      </c>
      <c r="E90" s="12">
        <v>44912</v>
      </c>
      <c r="F90" s="12">
        <v>44912</v>
      </c>
      <c r="G90" s="14">
        <v>156</v>
      </c>
      <c r="H90">
        <v>192</v>
      </c>
      <c r="I90" s="12">
        <v>44922</v>
      </c>
      <c r="J90">
        <f t="shared" si="2"/>
        <v>10</v>
      </c>
      <c r="K90" s="2">
        <f t="shared" si="3"/>
        <v>1560</v>
      </c>
    </row>
    <row r="91" spans="1:11">
      <c r="A91" s="13" t="s">
        <v>51</v>
      </c>
      <c r="B91" t="s">
        <v>52</v>
      </c>
      <c r="C91" t="s">
        <v>16</v>
      </c>
      <c r="D91" s="13" t="s">
        <v>147</v>
      </c>
      <c r="E91" s="12">
        <v>44915</v>
      </c>
      <c r="F91" s="12">
        <v>44915</v>
      </c>
      <c r="G91" s="14">
        <v>110</v>
      </c>
      <c r="H91">
        <v>193</v>
      </c>
      <c r="I91" s="12">
        <v>44922</v>
      </c>
      <c r="J91">
        <f t="shared" si="2"/>
        <v>7</v>
      </c>
      <c r="K91" s="2">
        <f t="shared" si="3"/>
        <v>770</v>
      </c>
    </row>
    <row r="92" spans="1:11">
      <c r="A92" s="13" t="s">
        <v>148</v>
      </c>
      <c r="B92" t="s">
        <v>149</v>
      </c>
      <c r="C92" t="s">
        <v>16</v>
      </c>
      <c r="D92" s="13" t="s">
        <v>20</v>
      </c>
      <c r="E92" s="12">
        <v>44918</v>
      </c>
      <c r="F92" s="12">
        <v>44918</v>
      </c>
      <c r="G92" s="14">
        <v>219</v>
      </c>
      <c r="H92">
        <v>194</v>
      </c>
      <c r="I92" s="12">
        <v>44922</v>
      </c>
      <c r="J92">
        <f t="shared" si="2"/>
        <v>4</v>
      </c>
      <c r="K92" s="2">
        <f t="shared" si="3"/>
        <v>876</v>
      </c>
    </row>
    <row r="93" spans="1:11">
      <c r="A93" s="13" t="s">
        <v>14</v>
      </c>
      <c r="B93" t="s">
        <v>15</v>
      </c>
      <c r="C93" t="s">
        <v>16</v>
      </c>
      <c r="D93" s="13" t="s">
        <v>150</v>
      </c>
      <c r="E93" s="12">
        <v>44923</v>
      </c>
      <c r="F93" s="12">
        <v>44923</v>
      </c>
      <c r="G93" s="14">
        <v>105.98</v>
      </c>
      <c r="H93">
        <v>195</v>
      </c>
      <c r="I93" s="12">
        <v>44924</v>
      </c>
      <c r="J93">
        <f t="shared" si="2"/>
        <v>1</v>
      </c>
      <c r="K93" s="2">
        <f t="shared" si="3"/>
        <v>105.98</v>
      </c>
    </row>
    <row r="94" spans="1:11">
      <c r="A94" s="15" t="s">
        <v>88</v>
      </c>
      <c r="B94" t="s">
        <v>89</v>
      </c>
      <c r="C94" t="s">
        <v>16</v>
      </c>
      <c r="D94" s="13" t="s">
        <v>151</v>
      </c>
      <c r="E94" s="12">
        <v>44896</v>
      </c>
      <c r="F94" s="12">
        <v>44920</v>
      </c>
      <c r="G94" s="14">
        <v>455.33</v>
      </c>
      <c r="H94">
        <v>201</v>
      </c>
      <c r="I94" s="12">
        <v>44920</v>
      </c>
      <c r="J94">
        <f t="shared" si="2"/>
        <v>0</v>
      </c>
      <c r="K94" s="2">
        <f t="shared" si="3"/>
        <v>0</v>
      </c>
    </row>
    <row r="95" spans="1:11">
      <c r="A95" s="15" t="s">
        <v>91</v>
      </c>
      <c r="B95" t="s">
        <v>92</v>
      </c>
      <c r="C95" t="s">
        <v>16</v>
      </c>
      <c r="D95" s="13" t="s">
        <v>152</v>
      </c>
      <c r="E95" s="12">
        <v>44876</v>
      </c>
      <c r="F95" s="12">
        <v>44893</v>
      </c>
      <c r="G95" s="14">
        <v>352.82</v>
      </c>
      <c r="H95">
        <v>202</v>
      </c>
      <c r="I95" s="12">
        <v>44893</v>
      </c>
      <c r="J95">
        <f t="shared" si="2"/>
        <v>0</v>
      </c>
      <c r="K95" s="2">
        <f t="shared" si="3"/>
        <v>0</v>
      </c>
    </row>
    <row r="96" spans="1:11">
      <c r="A96" s="7" t="s">
        <v>12</v>
      </c>
      <c r="G96" s="9">
        <f>SUBTOTAL(109,G3:G95)</f>
        <v>31716.030000000002</v>
      </c>
      <c r="K96" s="10">
        <f>SUBTOTAL(109,K3:K95)</f>
        <v>88725.579999999987</v>
      </c>
    </row>
    <row r="97" spans="1:11">
      <c r="A97" s="7"/>
      <c r="K97" s="4"/>
    </row>
    <row r="98" spans="1:11">
      <c r="C98" s="5"/>
      <c r="D98" s="6"/>
      <c r="F98" s="5" t="s">
        <v>10</v>
      </c>
      <c r="G98" s="8">
        <f>K96/G96</f>
        <v>2.7974995609475708</v>
      </c>
    </row>
    <row r="100" spans="1:11">
      <c r="F100" s="5"/>
      <c r="G100" s="9"/>
    </row>
    <row r="101" spans="1:11">
      <c r="F101" s="5"/>
      <c r="G101" s="6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ISA Srl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Fulvio Dipierro</dc:creator>
  <cp:lastModifiedBy>Utente</cp:lastModifiedBy>
  <cp:lastPrinted>2022-06-22T16:26:10Z</cp:lastPrinted>
  <dcterms:created xsi:type="dcterms:W3CDTF">2022-05-30T16:58:41Z</dcterms:created>
  <dcterms:modified xsi:type="dcterms:W3CDTF">2024-11-11T09:50:10Z</dcterms:modified>
</cp:coreProperties>
</file>