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K4" s="1"/>
  <c r="G32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3"/>
  <c r="K3" s="1"/>
  <c r="J5"/>
  <c r="K5" s="1"/>
  <c r="J6"/>
  <c r="K6" s="1"/>
  <c r="J16"/>
  <c r="K16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K32" l="1"/>
  <c r="G34" s="1"/>
</calcChain>
</file>

<file path=xl/sharedStrings.xml><?xml version="1.0" encoding="utf-8"?>
<sst xmlns="http://schemas.openxmlformats.org/spreadsheetml/2006/main" count="129" uniqueCount="84">
  <si>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</si>
  <si>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</si>
  <si>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</si>
  <si>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</si>
  <si>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</si>
  <si>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</si>
  <si>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</si>
  <si>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</si>
  <si>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</si>
  <si>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</si>
  <si>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</si>
  <si>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</si>
  <si>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TD06</t>
  </si>
  <si>
    <t>* Il calcolo della differenza giorni viene effettuata tra la data pagamento o il 31/12 dell'anno e la scadenza pagamento</t>
  </si>
  <si>
    <t>Indicatore di tempestività dei pagamenti</t>
  </si>
  <si>
    <t>Riepilogo fatture del periodo con calcolo dell'indice di tempestività dei pagamenti - Quarto trimestre 2020</t>
  </si>
  <si>
    <t>PROFESSIONE UFFICIO</t>
  </si>
  <si>
    <t>02245870817</t>
  </si>
  <si>
    <t>393</t>
  </si>
  <si>
    <t>01930240815</t>
  </si>
  <si>
    <t>GULIZIA SAVERIO</t>
  </si>
  <si>
    <t>1</t>
  </si>
  <si>
    <t>02045440811</t>
  </si>
  <si>
    <t>F.LLI STRAZZERA SAS DI LA PICA ANTO</t>
  </si>
  <si>
    <t>21</t>
  </si>
  <si>
    <t>01114601006</t>
  </si>
  <si>
    <t>POSTE ITALIANE SPA</t>
  </si>
  <si>
    <t>7688</t>
  </si>
  <si>
    <t>01190290815</t>
  </si>
  <si>
    <t>PULIDOR 2000</t>
  </si>
  <si>
    <t>48</t>
  </si>
  <si>
    <t>01898390818</t>
  </si>
  <si>
    <t>CORRAO FELICE ROBERTO SRL</t>
  </si>
  <si>
    <t>667</t>
  </si>
  <si>
    <t>02388090819</t>
  </si>
  <si>
    <t>PANTALEO MASSIMO</t>
  </si>
  <si>
    <t>25</t>
  </si>
  <si>
    <t>01736450816</t>
  </si>
  <si>
    <t>RICEVUTO BEATRICE</t>
  </si>
  <si>
    <t>36</t>
  </si>
  <si>
    <t>02170960815</t>
  </si>
  <si>
    <t>TITONE MAURO</t>
  </si>
  <si>
    <t>8</t>
  </si>
  <si>
    <t>THE BRIDGE</t>
  </si>
  <si>
    <t>5</t>
  </si>
  <si>
    <t>04253320487</t>
  </si>
  <si>
    <t>57</t>
  </si>
  <si>
    <t>00273690818</t>
  </si>
  <si>
    <t>GIANNITRAPANI SRL</t>
  </si>
  <si>
    <t>67</t>
  </si>
  <si>
    <t>420</t>
  </si>
  <si>
    <t>50866</t>
  </si>
  <si>
    <t>7513</t>
  </si>
  <si>
    <t>09633951000</t>
  </si>
  <si>
    <t>08539010010</t>
  </si>
  <si>
    <t>9667</t>
  </si>
  <si>
    <t>04911460964</t>
  </si>
  <si>
    <t>A&amp;A INSURANCE BROKER SRL</t>
  </si>
  <si>
    <t>427</t>
  </si>
  <si>
    <t>310</t>
  </si>
  <si>
    <t>01879020517</t>
  </si>
  <si>
    <t>ARUBA PEC SPA</t>
  </si>
  <si>
    <t>9135</t>
  </si>
  <si>
    <t>7</t>
  </si>
  <si>
    <t>01713890810</t>
  </si>
  <si>
    <t>coffee express srl</t>
  </si>
  <si>
    <t>2</t>
  </si>
  <si>
    <t>515</t>
  </si>
  <si>
    <t>02027330816</t>
  </si>
  <si>
    <t>BUSCAINO CERAMICHE SRL</t>
  </si>
  <si>
    <t>3105</t>
  </si>
  <si>
    <t>333</t>
  </si>
  <si>
    <t>3207</t>
  </si>
  <si>
    <t>09346150155</t>
  </si>
  <si>
    <t>ALZOLVER ITALIA SRL</t>
  </si>
  <si>
    <t>6996</t>
  </si>
  <si>
    <t>6859</t>
  </si>
  <si>
    <t>42</t>
  </si>
  <si>
    <t>SERVIZIO ELETTRICO NAZIONALE - Riepilogo semestrale</t>
  </si>
  <si>
    <t>FASTWEB SPA - Riepilogo semestrale</t>
  </si>
  <si>
    <t>VODAFONE ITALIA SPA - Riepilogo semestrale</t>
  </si>
  <si>
    <t>01985750817</t>
  </si>
  <si>
    <t>ADRAGNA GIUSEPPA</t>
  </si>
  <si>
    <t>5776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</si>
</sst>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G17" sqref="G17"/>
    </sheetView>
  </sheetViews>
  <sheetFormatPr defaultRowHeight="15"/>
  <cols>
    <col min="1" max="1" width="23.28515625" customWidth="1"/>
    <col min="2" max="2" width="49.425781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4" t="s">
        <v>15</v>
      </c>
      <c r="B1" s="14"/>
      <c r="C1" s="14"/>
      <c r="D1" s="14"/>
      <c r="E1" s="14"/>
      <c r="F1" s="14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56</v>
      </c>
      <c r="B3" t="s">
        <v>57</v>
      </c>
      <c r="C3" t="s">
        <v>11</v>
      </c>
      <c r="D3" s="12" t="s">
        <v>58</v>
      </c>
      <c r="E3" s="3">
        <v>44109</v>
      </c>
      <c r="F3" s="3"/>
      <c r="G3" s="4">
        <v>200</v>
      </c>
      <c r="H3">
        <v>133</v>
      </c>
      <c r="I3" s="3">
        <v>44106</v>
      </c>
      <c r="J3">
        <f t="shared" ref="J3" si="0">IF(OR(ISBLANK(I3),ISBLANK(F3)),0,I3-F3)</f>
        <v>0</v>
      </c>
      <c r="K3" s="4">
        <f t="shared" ref="K3" si="1">G3*J3</f>
        <v>0</v>
      </c>
    </row>
    <row r="4" spans="1:11">
      <c r="A4" s="12" t="s">
        <v>81</v>
      </c>
      <c r="B4" t="s">
        <v>82</v>
      </c>
      <c r="C4" t="s">
        <v>11</v>
      </c>
      <c r="D4" s="12" t="s">
        <v>83</v>
      </c>
      <c r="E4" s="3">
        <v>44111</v>
      </c>
      <c r="F4" s="3">
        <v>44111</v>
      </c>
      <c r="G4" s="4">
        <v>40.98</v>
      </c>
      <c r="H4">
        <v>134</v>
      </c>
      <c r="I4" s="3">
        <v>44111</v>
      </c>
      <c r="J4">
        <f>IF(OR(ISBLANK(I4),ISBLANK(F4)),0,I4-F4)</f>
        <v>0</v>
      </c>
      <c r="K4" s="4">
        <f t="shared" ref="K4:K31" si="2">G4*J4</f>
        <v>0</v>
      </c>
    </row>
    <row r="5" spans="1:11">
      <c r="A5" s="12" t="s">
        <v>17</v>
      </c>
      <c r="B5" t="s">
        <v>16</v>
      </c>
      <c r="C5" t="s">
        <v>11</v>
      </c>
      <c r="D5" s="12" t="s">
        <v>59</v>
      </c>
      <c r="E5" s="3">
        <v>44110</v>
      </c>
      <c r="F5" s="3">
        <v>44110</v>
      </c>
      <c r="G5" s="4">
        <v>59.71</v>
      </c>
      <c r="H5">
        <v>138</v>
      </c>
      <c r="I5" s="3">
        <v>44117</v>
      </c>
      <c r="J5">
        <f>IF(OR(ISBLANK(I5),ISBLANK(F5)),0,I5-F5)</f>
        <v>7</v>
      </c>
      <c r="K5" s="4">
        <f t="shared" si="2"/>
        <v>417.97</v>
      </c>
    </row>
    <row r="6" spans="1:11">
      <c r="A6" s="12" t="s">
        <v>60</v>
      </c>
      <c r="B6" t="s">
        <v>61</v>
      </c>
      <c r="C6" t="s">
        <v>11</v>
      </c>
      <c r="D6" s="12" t="s">
        <v>62</v>
      </c>
      <c r="E6" s="3">
        <v>44135</v>
      </c>
      <c r="F6" s="3">
        <v>44165</v>
      </c>
      <c r="G6" s="4">
        <v>180</v>
      </c>
      <c r="H6">
        <v>139</v>
      </c>
      <c r="I6" s="3">
        <v>44117</v>
      </c>
      <c r="J6">
        <f>IF(OR(ISBLANK(I6),ISBLANK(F6)),0,I6-F6)</f>
        <v>-48</v>
      </c>
      <c r="K6" s="4">
        <f t="shared" si="2"/>
        <v>-8640</v>
      </c>
    </row>
    <row r="7" spans="1:11">
      <c r="A7" s="12" t="s">
        <v>40</v>
      </c>
      <c r="B7" t="s">
        <v>41</v>
      </c>
      <c r="C7" t="s">
        <v>11</v>
      </c>
      <c r="D7" s="12" t="s">
        <v>63</v>
      </c>
      <c r="E7" s="3">
        <v>44109</v>
      </c>
      <c r="F7" s="3">
        <v>44109</v>
      </c>
      <c r="G7" s="4">
        <v>156</v>
      </c>
      <c r="H7">
        <v>141</v>
      </c>
      <c r="I7" s="3">
        <v>44117</v>
      </c>
      <c r="J7">
        <f t="shared" ref="J7:J15" si="3">IF(OR(ISBLANK(I7),ISBLANK(F7)),0,I7-F7)</f>
        <v>8</v>
      </c>
      <c r="K7" s="4">
        <f t="shared" si="2"/>
        <v>1248</v>
      </c>
    </row>
    <row r="8" spans="1:11">
      <c r="A8" s="12" t="s">
        <v>64</v>
      </c>
      <c r="B8" t="s">
        <v>65</v>
      </c>
      <c r="C8" t="s">
        <v>11</v>
      </c>
      <c r="D8" s="12" t="s">
        <v>66</v>
      </c>
      <c r="E8" s="3">
        <v>44116</v>
      </c>
      <c r="F8" s="3">
        <v>44116</v>
      </c>
      <c r="G8" s="4">
        <v>109.68</v>
      </c>
      <c r="H8">
        <v>142</v>
      </c>
      <c r="I8" s="3">
        <v>44124</v>
      </c>
      <c r="J8">
        <f t="shared" si="3"/>
        <v>8</v>
      </c>
      <c r="K8" s="4">
        <f t="shared" si="2"/>
        <v>877.44</v>
      </c>
    </row>
    <row r="9" spans="1:11">
      <c r="A9" s="12" t="s">
        <v>31</v>
      </c>
      <c r="B9" t="s">
        <v>32</v>
      </c>
      <c r="C9" t="s">
        <v>11</v>
      </c>
      <c r="D9" s="12" t="s">
        <v>67</v>
      </c>
      <c r="E9" s="3">
        <v>44117</v>
      </c>
      <c r="F9" s="3">
        <v>44148</v>
      </c>
      <c r="G9" s="4">
        <v>50.73</v>
      </c>
      <c r="H9">
        <v>143</v>
      </c>
      <c r="I9" s="3">
        <v>44124</v>
      </c>
      <c r="J9">
        <f t="shared" si="3"/>
        <v>-24</v>
      </c>
      <c r="K9" s="4">
        <f t="shared" si="2"/>
        <v>-1217.52</v>
      </c>
    </row>
    <row r="10" spans="1:11">
      <c r="A10" s="12" t="s">
        <v>68</v>
      </c>
      <c r="B10" t="s">
        <v>69</v>
      </c>
      <c r="C10" t="s">
        <v>11</v>
      </c>
      <c r="D10" s="12" t="s">
        <v>70</v>
      </c>
      <c r="E10" s="3">
        <v>44117</v>
      </c>
      <c r="F10" s="3">
        <v>44117</v>
      </c>
      <c r="G10" s="4">
        <v>59.36</v>
      </c>
      <c r="H10">
        <v>144</v>
      </c>
      <c r="I10" s="3">
        <v>44124</v>
      </c>
      <c r="J10">
        <f t="shared" si="3"/>
        <v>7</v>
      </c>
      <c r="K10" s="4">
        <f t="shared" si="2"/>
        <v>415.52</v>
      </c>
    </row>
    <row r="11" spans="1:11">
      <c r="A11" s="12" t="s">
        <v>17</v>
      </c>
      <c r="B11" t="s">
        <v>16</v>
      </c>
      <c r="C11" t="s">
        <v>11</v>
      </c>
      <c r="D11" s="12" t="s">
        <v>71</v>
      </c>
      <c r="E11" s="3">
        <v>44123</v>
      </c>
      <c r="F11" s="3">
        <v>44123</v>
      </c>
      <c r="G11" s="4">
        <v>147</v>
      </c>
      <c r="H11">
        <v>145</v>
      </c>
      <c r="I11" s="3">
        <v>44124</v>
      </c>
      <c r="J11">
        <f t="shared" si="3"/>
        <v>1</v>
      </c>
      <c r="K11" s="4">
        <f t="shared" si="2"/>
        <v>147</v>
      </c>
    </row>
    <row r="12" spans="1:11">
      <c r="A12" s="12" t="s">
        <v>68</v>
      </c>
      <c r="B12" t="s">
        <v>69</v>
      </c>
      <c r="C12" t="s">
        <v>11</v>
      </c>
      <c r="D12" s="12" t="s">
        <v>72</v>
      </c>
      <c r="E12" s="3">
        <v>44126</v>
      </c>
      <c r="F12" s="3">
        <v>44126</v>
      </c>
      <c r="G12" s="4">
        <v>99.36</v>
      </c>
      <c r="H12">
        <v>151</v>
      </c>
      <c r="I12" s="3">
        <v>44132</v>
      </c>
      <c r="J12">
        <f t="shared" si="3"/>
        <v>6</v>
      </c>
      <c r="K12" s="4">
        <f t="shared" si="2"/>
        <v>596.16</v>
      </c>
    </row>
    <row r="13" spans="1:11">
      <c r="A13" s="12" t="s">
        <v>73</v>
      </c>
      <c r="B13" t="s">
        <v>74</v>
      </c>
      <c r="C13" t="s">
        <v>11</v>
      </c>
      <c r="D13" s="12" t="s">
        <v>75</v>
      </c>
      <c r="E13" s="3">
        <v>44130</v>
      </c>
      <c r="F13" s="3">
        <v>44160</v>
      </c>
      <c r="G13" s="4">
        <v>145</v>
      </c>
      <c r="H13">
        <v>152</v>
      </c>
      <c r="I13" s="3">
        <v>44132</v>
      </c>
      <c r="J13">
        <f t="shared" si="3"/>
        <v>-28</v>
      </c>
      <c r="K13" s="4">
        <f t="shared" si="2"/>
        <v>-4060</v>
      </c>
    </row>
    <row r="14" spans="1:11">
      <c r="A14" s="12" t="s">
        <v>25</v>
      </c>
      <c r="B14" t="s">
        <v>26</v>
      </c>
      <c r="C14" t="s">
        <v>11</v>
      </c>
      <c r="D14" s="12" t="s">
        <v>76</v>
      </c>
      <c r="E14" s="3">
        <v>44130</v>
      </c>
      <c r="F14" s="3"/>
      <c r="G14" s="4">
        <v>192</v>
      </c>
      <c r="H14">
        <v>153</v>
      </c>
      <c r="I14" s="3">
        <v>44127</v>
      </c>
      <c r="J14">
        <f t="shared" si="3"/>
        <v>0</v>
      </c>
      <c r="K14" s="4">
        <f t="shared" si="2"/>
        <v>0</v>
      </c>
    </row>
    <row r="15" spans="1:11">
      <c r="A15" s="12" t="s">
        <v>28</v>
      </c>
      <c r="B15" t="s">
        <v>29</v>
      </c>
      <c r="C15" t="s">
        <v>11</v>
      </c>
      <c r="D15" s="12" t="s">
        <v>77</v>
      </c>
      <c r="E15" s="3">
        <v>44135</v>
      </c>
      <c r="F15" s="3">
        <v>44135</v>
      </c>
      <c r="G15" s="4">
        <v>120</v>
      </c>
      <c r="H15">
        <v>154</v>
      </c>
      <c r="I15" s="3">
        <v>44145</v>
      </c>
      <c r="J15">
        <f t="shared" si="3"/>
        <v>10</v>
      </c>
      <c r="K15" s="4">
        <f t="shared" si="2"/>
        <v>1200</v>
      </c>
    </row>
    <row r="16" spans="1:11">
      <c r="A16" s="12" t="s">
        <v>17</v>
      </c>
      <c r="B16" t="s">
        <v>16</v>
      </c>
      <c r="C16" t="s">
        <v>11</v>
      </c>
      <c r="D16" s="12" t="s">
        <v>18</v>
      </c>
      <c r="E16" s="3">
        <v>44174</v>
      </c>
      <c r="F16" s="3">
        <v>44174</v>
      </c>
      <c r="G16" s="4">
        <v>147</v>
      </c>
      <c r="H16">
        <v>4</v>
      </c>
      <c r="I16" s="3">
        <v>44214</v>
      </c>
      <c r="J16">
        <f t="shared" ref="J16:J31" si="4">IF(OR(ISBLANK(I16),ISBLANK(F16)),0,I16-F16)</f>
        <v>40</v>
      </c>
      <c r="K16" s="4">
        <f t="shared" si="2"/>
        <v>5880</v>
      </c>
    </row>
    <row r="17" spans="1:11">
      <c r="A17" s="12" t="s">
        <v>19</v>
      </c>
      <c r="B17" t="s">
        <v>20</v>
      </c>
      <c r="C17" t="s">
        <v>11</v>
      </c>
      <c r="D17" s="12" t="s">
        <v>21</v>
      </c>
      <c r="E17" s="3">
        <v>44140</v>
      </c>
      <c r="F17" s="3">
        <v>44140</v>
      </c>
      <c r="G17" s="4">
        <v>250</v>
      </c>
      <c r="H17">
        <v>157</v>
      </c>
      <c r="I17" s="3">
        <v>44145</v>
      </c>
      <c r="J17">
        <f t="shared" si="4"/>
        <v>5</v>
      </c>
      <c r="K17" s="4">
        <f t="shared" si="2"/>
        <v>1250</v>
      </c>
    </row>
    <row r="18" spans="1:11">
      <c r="A18" s="12" t="s">
        <v>22</v>
      </c>
      <c r="B18" t="s">
        <v>23</v>
      </c>
      <c r="C18" t="s">
        <v>11</v>
      </c>
      <c r="D18" s="12" t="s">
        <v>24</v>
      </c>
      <c r="E18" s="3">
        <v>44160</v>
      </c>
      <c r="F18" s="3"/>
      <c r="G18" s="4">
        <v>65.489999999999995</v>
      </c>
      <c r="H18">
        <v>166</v>
      </c>
      <c r="I18" s="3">
        <v>44161</v>
      </c>
      <c r="J18">
        <f t="shared" si="4"/>
        <v>0</v>
      </c>
      <c r="K18" s="4">
        <f t="shared" si="2"/>
        <v>0</v>
      </c>
    </row>
    <row r="19" spans="1:11">
      <c r="A19" s="12" t="s">
        <v>25</v>
      </c>
      <c r="B19" t="s">
        <v>26</v>
      </c>
      <c r="C19" t="s">
        <v>11</v>
      </c>
      <c r="D19" s="12" t="s">
        <v>27</v>
      </c>
      <c r="E19" s="3">
        <v>44169</v>
      </c>
      <c r="F19" s="3"/>
      <c r="G19" s="4">
        <v>192</v>
      </c>
      <c r="H19">
        <v>167</v>
      </c>
      <c r="I19" s="3">
        <v>44166</v>
      </c>
      <c r="J19">
        <f t="shared" si="4"/>
        <v>0</v>
      </c>
      <c r="K19" s="4">
        <f t="shared" si="2"/>
        <v>0</v>
      </c>
    </row>
    <row r="20" spans="1:11">
      <c r="A20" s="12" t="s">
        <v>28</v>
      </c>
      <c r="B20" t="s">
        <v>29</v>
      </c>
      <c r="C20" t="s">
        <v>11</v>
      </c>
      <c r="D20" s="12" t="s">
        <v>30</v>
      </c>
      <c r="E20" s="3">
        <v>44165</v>
      </c>
      <c r="F20" s="3">
        <v>44165</v>
      </c>
      <c r="G20" s="4">
        <v>160</v>
      </c>
      <c r="H20">
        <v>168</v>
      </c>
      <c r="I20" s="3">
        <v>44175</v>
      </c>
      <c r="J20">
        <f t="shared" si="4"/>
        <v>10</v>
      </c>
      <c r="K20" s="4">
        <f t="shared" si="2"/>
        <v>1600</v>
      </c>
    </row>
    <row r="21" spans="1:11">
      <c r="A21" s="12" t="s">
        <v>31</v>
      </c>
      <c r="B21" t="s">
        <v>32</v>
      </c>
      <c r="C21" t="s">
        <v>11</v>
      </c>
      <c r="D21" s="12" t="s">
        <v>33</v>
      </c>
      <c r="E21" s="3">
        <v>44166</v>
      </c>
      <c r="F21" s="3">
        <v>44197</v>
      </c>
      <c r="G21" s="4">
        <v>65</v>
      </c>
      <c r="H21">
        <v>170</v>
      </c>
      <c r="I21" s="3">
        <v>44175</v>
      </c>
      <c r="J21">
        <f t="shared" si="4"/>
        <v>-22</v>
      </c>
      <c r="K21" s="4">
        <f t="shared" si="2"/>
        <v>-1430</v>
      </c>
    </row>
    <row r="22" spans="1:11">
      <c r="A22" s="12" t="s">
        <v>34</v>
      </c>
      <c r="B22" t="s">
        <v>35</v>
      </c>
      <c r="C22" t="s">
        <v>12</v>
      </c>
      <c r="D22" s="12" t="s">
        <v>36</v>
      </c>
      <c r="E22" s="3">
        <v>44169</v>
      </c>
      <c r="F22" s="3"/>
      <c r="G22" s="4">
        <v>156</v>
      </c>
      <c r="H22">
        <v>171</v>
      </c>
      <c r="I22" s="3">
        <v>44175</v>
      </c>
      <c r="J22">
        <f t="shared" si="4"/>
        <v>0</v>
      </c>
      <c r="K22" s="4">
        <f t="shared" si="2"/>
        <v>0</v>
      </c>
    </row>
    <row r="23" spans="1:11">
      <c r="A23" s="12" t="s">
        <v>37</v>
      </c>
      <c r="B23" t="s">
        <v>38</v>
      </c>
      <c r="C23" t="s">
        <v>12</v>
      </c>
      <c r="D23" s="12" t="s">
        <v>39</v>
      </c>
      <c r="E23" s="3">
        <v>44169</v>
      </c>
      <c r="F23" s="3"/>
      <c r="G23" s="4">
        <v>350</v>
      </c>
      <c r="H23">
        <v>172</v>
      </c>
      <c r="I23" s="3">
        <v>44175</v>
      </c>
      <c r="J23">
        <f t="shared" si="4"/>
        <v>0</v>
      </c>
      <c r="K23" s="4">
        <f t="shared" si="2"/>
        <v>0</v>
      </c>
    </row>
    <row r="24" spans="1:11">
      <c r="A24" s="12" t="s">
        <v>40</v>
      </c>
      <c r="B24" t="s">
        <v>41</v>
      </c>
      <c r="C24" t="s">
        <v>11</v>
      </c>
      <c r="D24" s="12" t="s">
        <v>42</v>
      </c>
      <c r="E24" s="3">
        <v>44174</v>
      </c>
      <c r="F24" s="3">
        <v>44174</v>
      </c>
      <c r="G24" s="4">
        <v>156</v>
      </c>
      <c r="H24">
        <v>181</v>
      </c>
      <c r="I24" s="3">
        <v>44222</v>
      </c>
      <c r="J24">
        <f t="shared" si="4"/>
        <v>48</v>
      </c>
      <c r="K24" s="4">
        <f t="shared" si="2"/>
        <v>7488</v>
      </c>
    </row>
    <row r="25" spans="1:11">
      <c r="A25" s="12" t="s">
        <v>45</v>
      </c>
      <c r="B25" t="s">
        <v>43</v>
      </c>
      <c r="C25" t="s">
        <v>11</v>
      </c>
      <c r="D25" s="12" t="s">
        <v>44</v>
      </c>
      <c r="E25" s="3">
        <v>44182</v>
      </c>
      <c r="F25" s="3"/>
      <c r="G25" s="4">
        <v>238</v>
      </c>
      <c r="H25">
        <v>185</v>
      </c>
      <c r="I25" s="3">
        <v>44182</v>
      </c>
      <c r="J25">
        <f t="shared" si="4"/>
        <v>0</v>
      </c>
      <c r="K25" s="4">
        <f t="shared" si="2"/>
        <v>0</v>
      </c>
    </row>
    <row r="26" spans="1:11">
      <c r="A26" s="12" t="s">
        <v>28</v>
      </c>
      <c r="B26" t="s">
        <v>29</v>
      </c>
      <c r="C26" t="s">
        <v>11</v>
      </c>
      <c r="D26" s="12" t="s">
        <v>46</v>
      </c>
      <c r="E26" s="3">
        <v>44188</v>
      </c>
      <c r="F26" s="3">
        <v>44188</v>
      </c>
      <c r="G26" s="4">
        <v>280</v>
      </c>
      <c r="H26">
        <v>186</v>
      </c>
      <c r="I26" s="3">
        <v>44189</v>
      </c>
      <c r="J26">
        <f t="shared" si="4"/>
        <v>1</v>
      </c>
      <c r="K26" s="4">
        <f t="shared" si="2"/>
        <v>280</v>
      </c>
    </row>
    <row r="27" spans="1:11">
      <c r="A27" s="12" t="s">
        <v>47</v>
      </c>
      <c r="B27" t="s">
        <v>48</v>
      </c>
      <c r="C27" t="s">
        <v>11</v>
      </c>
      <c r="D27" s="12" t="s">
        <v>49</v>
      </c>
      <c r="E27" s="3">
        <v>44186</v>
      </c>
      <c r="F27" s="3">
        <v>44186</v>
      </c>
      <c r="G27" s="4">
        <v>26.68</v>
      </c>
      <c r="H27">
        <v>187</v>
      </c>
      <c r="I27" s="3">
        <v>44189</v>
      </c>
      <c r="J27">
        <f t="shared" si="4"/>
        <v>3</v>
      </c>
      <c r="K27" s="4">
        <f t="shared" si="2"/>
        <v>80.039999999999992</v>
      </c>
    </row>
    <row r="28" spans="1:11">
      <c r="A28" s="12" t="s">
        <v>17</v>
      </c>
      <c r="B28" t="s">
        <v>16</v>
      </c>
      <c r="C28" t="s">
        <v>11</v>
      </c>
      <c r="D28" s="12" t="s">
        <v>50</v>
      </c>
      <c r="E28" s="3">
        <v>44193</v>
      </c>
      <c r="F28" s="3">
        <v>44193</v>
      </c>
      <c r="G28" s="4">
        <v>102.17</v>
      </c>
      <c r="H28">
        <v>188</v>
      </c>
      <c r="I28" s="3">
        <v>44194</v>
      </c>
      <c r="J28">
        <f t="shared" si="4"/>
        <v>1</v>
      </c>
      <c r="K28" s="4">
        <f t="shared" si="2"/>
        <v>102.17</v>
      </c>
    </row>
    <row r="29" spans="1:11">
      <c r="A29">
        <v>12878470157</v>
      </c>
      <c r="B29" t="s">
        <v>79</v>
      </c>
      <c r="C29" t="s">
        <v>11</v>
      </c>
      <c r="D29" s="12" t="s">
        <v>51</v>
      </c>
      <c r="E29" s="3">
        <v>44166</v>
      </c>
      <c r="F29" s="3">
        <v>44190</v>
      </c>
      <c r="G29" s="4">
        <v>444.58</v>
      </c>
      <c r="H29">
        <v>193</v>
      </c>
      <c r="I29" s="3">
        <v>44190</v>
      </c>
      <c r="J29">
        <f t="shared" si="4"/>
        <v>0</v>
      </c>
      <c r="K29" s="4">
        <f t="shared" si="2"/>
        <v>0</v>
      </c>
    </row>
    <row r="30" spans="1:11">
      <c r="A30" s="12" t="s">
        <v>53</v>
      </c>
      <c r="B30" t="s">
        <v>78</v>
      </c>
      <c r="C30" t="s">
        <v>11</v>
      </c>
      <c r="D30" s="12" t="s">
        <v>52</v>
      </c>
      <c r="E30" s="3">
        <v>44175</v>
      </c>
      <c r="F30" s="3">
        <v>44195</v>
      </c>
      <c r="G30" s="4">
        <v>336.86</v>
      </c>
      <c r="H30">
        <v>194</v>
      </c>
      <c r="I30" s="3">
        <v>44195</v>
      </c>
      <c r="J30">
        <f t="shared" si="4"/>
        <v>0</v>
      </c>
      <c r="K30" s="4">
        <f t="shared" si="2"/>
        <v>0</v>
      </c>
    </row>
    <row r="31" spans="1:11">
      <c r="A31" s="13" t="s">
        <v>54</v>
      </c>
      <c r="B31" t="s">
        <v>80</v>
      </c>
      <c r="C31" t="s">
        <v>11</v>
      </c>
      <c r="D31" s="12" t="s">
        <v>55</v>
      </c>
      <c r="E31" s="3">
        <v>44141</v>
      </c>
      <c r="F31" s="3">
        <v>44161</v>
      </c>
      <c r="G31" s="4">
        <v>307.37</v>
      </c>
      <c r="H31">
        <v>193</v>
      </c>
      <c r="I31" s="3">
        <v>44161</v>
      </c>
      <c r="J31">
        <f t="shared" si="4"/>
        <v>0</v>
      </c>
      <c r="K31" s="4">
        <f t="shared" si="2"/>
        <v>0</v>
      </c>
    </row>
    <row r="32" spans="1:11">
      <c r="A32" s="5" t="s">
        <v>13</v>
      </c>
      <c r="G32" s="6">
        <f>SUBTOTAL(109,G3:G31)</f>
        <v>4836.97</v>
      </c>
      <c r="K32" s="7">
        <f>SUBTOTAL(109,K3:K31)</f>
        <v>6234.78</v>
      </c>
    </row>
    <row r="33" spans="1:11">
      <c r="A33" s="5"/>
      <c r="K33" s="8"/>
    </row>
    <row r="34" spans="1:11">
      <c r="C34" s="9"/>
      <c r="D34" s="10"/>
      <c r="F34" s="9" t="s">
        <v>14</v>
      </c>
      <c r="G34" s="11">
        <f>K32/G32</f>
        <v>1.288984632941697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ignoredErrors>
    <ignoredError sqref="A5:A31 D5:D31 D3 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2024-11-07T11:24:24Z</dcterms:modified>
</cp:coreProperties>
</file>